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nsparencia diciembre/"/>
    </mc:Choice>
  </mc:AlternateContent>
  <xr:revisionPtr revIDLastSave="12" documentId="8_{A80C84DF-16C6-48CB-A9AE-F9A11A5595FB}" xr6:coauthVersionLast="47" xr6:coauthVersionMax="47" xr10:uidLastSave="{AA945717-1323-40E7-89CD-EB80D5B2FC3A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E42" i="1" l="1"/>
  <c r="E30" i="1"/>
  <c r="E43" i="1" s="1"/>
  <c r="H28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7" i="1"/>
  <c r="H30" i="1" l="1"/>
  <c r="H43" i="1" s="1"/>
</calcChain>
</file>

<file path=xl/sharedStrings.xml><?xml version="1.0" encoding="utf-8"?>
<sst xmlns="http://schemas.openxmlformats.org/spreadsheetml/2006/main" count="161" uniqueCount="92">
  <si>
    <t>CONSEJO NACIONAL DE POBLACION Y FAMILIA</t>
  </si>
  <si>
    <t>DIRECCION ADMINISTRATIVA Y FINANCIERA</t>
  </si>
  <si>
    <t>UNIDAD :</t>
  </si>
  <si>
    <t>F/FIN FACTURA</t>
  </si>
  <si>
    <t>Cant.</t>
  </si>
  <si>
    <t>Fact. Num.</t>
  </si>
  <si>
    <t>Proveedor</t>
  </si>
  <si>
    <t>Concepto</t>
  </si>
  <si>
    <t>Monto</t>
  </si>
  <si>
    <t>Fecha Factura</t>
  </si>
  <si>
    <t>Fecha de Vencimiento</t>
  </si>
  <si>
    <t>0-30 días</t>
  </si>
  <si>
    <t>Estado</t>
  </si>
  <si>
    <t>NCFA010010011500000407</t>
  </si>
  <si>
    <t>Mega Power Srl</t>
  </si>
  <si>
    <t>Reparación fotocopiadora</t>
  </si>
  <si>
    <t>Pendiente</t>
  </si>
  <si>
    <t>NCFA010010011500000448</t>
  </si>
  <si>
    <t>Rellenado de toner</t>
  </si>
  <si>
    <t>S/N</t>
  </si>
  <si>
    <t>Cándido Rivera</t>
  </si>
  <si>
    <t>Salario dejado de percibir</t>
  </si>
  <si>
    <t>NCFA010010011500000412</t>
  </si>
  <si>
    <t>Rosa Elba Rosario Santos</t>
  </si>
  <si>
    <t>Prestaciones</t>
  </si>
  <si>
    <t>NCFA010010011500000410</t>
  </si>
  <si>
    <t>Colector de Impuestos Internos</t>
  </si>
  <si>
    <t>Retención</t>
  </si>
  <si>
    <t>Instituto de Auxlios y Viviendas</t>
  </si>
  <si>
    <t>Retención SAVICA</t>
  </si>
  <si>
    <t>Corporación Estatal De Radio Y Tv</t>
  </si>
  <si>
    <t>10% del presupuesto de publicidad de los años 2019/2021/2022</t>
  </si>
  <si>
    <t>B1500000029</t>
  </si>
  <si>
    <t>Dyandel, E.I.R.L.</t>
  </si>
  <si>
    <t>Llavines, tornillos, toallero</t>
  </si>
  <si>
    <t>Mercedes Reyes Roa</t>
  </si>
  <si>
    <t>Prestaciones laborales</t>
  </si>
  <si>
    <t>B1500018347</t>
  </si>
  <si>
    <t>Farmacia Medicar GBC, Srl</t>
  </si>
  <si>
    <t>Medicamentos</t>
  </si>
  <si>
    <t>Firo Mejia</t>
  </si>
  <si>
    <t>Servicios Publicitario</t>
  </si>
  <si>
    <t>31/122024</t>
  </si>
  <si>
    <t>B1500000052</t>
  </si>
  <si>
    <t>B1500000053</t>
  </si>
  <si>
    <t>B1500000055</t>
  </si>
  <si>
    <t>B1500000056</t>
  </si>
  <si>
    <t>B1500000057</t>
  </si>
  <si>
    <t>B1500000059</t>
  </si>
  <si>
    <t>B1500000060</t>
  </si>
  <si>
    <t>B1500000217</t>
  </si>
  <si>
    <t>Gomez Magallanes</t>
  </si>
  <si>
    <t>Servicios de mantenimiento y reparacion de aires acondicionados</t>
  </si>
  <si>
    <t>Legalizacion de Contrato Convenio y Documento Legalizado</t>
  </si>
  <si>
    <t>B1500013515</t>
  </si>
  <si>
    <t xml:space="preserve">Lavado De Vehiculos </t>
  </si>
  <si>
    <t>Pago Deducible De Vehiculo Rentado</t>
  </si>
  <si>
    <t>B1500000328</t>
  </si>
  <si>
    <t xml:space="preserve">Servicios De Contratacion </t>
  </si>
  <si>
    <t>B1500000240</t>
  </si>
  <si>
    <t>17,501.76</t>
  </si>
  <si>
    <t>Servicios De Picadera Empacada</t>
  </si>
  <si>
    <t xml:space="preserve">     56,050.00</t>
  </si>
  <si>
    <t>31/02/2024</t>
  </si>
  <si>
    <t>Licda.Nancy Bda. Bernabel</t>
  </si>
  <si>
    <t>Tecnica de Compra</t>
  </si>
  <si>
    <t>RELACIÓN DE  FACTURAS PENDIENTES DE PAGO AL 31 DE DICIEMBRE DE 2023</t>
  </si>
  <si>
    <t>Tomas Gomez Checo</t>
  </si>
  <si>
    <t>Multi Servicios Paula</t>
  </si>
  <si>
    <t>Impresión de banner con logo institucional y carpetas</t>
  </si>
  <si>
    <t>La Maison de DDA, SRL</t>
  </si>
  <si>
    <t>B1500000368</t>
  </si>
  <si>
    <t>D Jiménez Mister Pastelitos, SRL</t>
  </si>
  <si>
    <t>Ciento cincuenta (150) picaderas y jugo p</t>
  </si>
  <si>
    <t>Fredys Isaac Rodríguez Reyes</t>
  </si>
  <si>
    <t>Almuersos para cincuenta (50) personas</t>
  </si>
  <si>
    <t>Almuerzos para cien (100) personas</t>
  </si>
  <si>
    <t>Mota Producciones, SRL</t>
  </si>
  <si>
    <t>Turistrans</t>
  </si>
  <si>
    <t>B1500000152</t>
  </si>
  <si>
    <t>Yaslan Computers</t>
  </si>
  <si>
    <t>Laptop y disco duro</t>
  </si>
  <si>
    <t>Grupo Ancama SRL.</t>
  </si>
  <si>
    <t>Servicios de mantenimiento y reparacion de la planta fisica, filtración, instalación de cableado dañado por la humedad e instalación de luces en el área de recepción CONAPOFA CENTRAL</t>
  </si>
  <si>
    <t>B1500015735</t>
  </si>
  <si>
    <t>Bocana Restaurante, SRL</t>
  </si>
  <si>
    <t>Almuerzos y refrigerio</t>
  </si>
  <si>
    <t>SUBTOTAL</t>
  </si>
  <si>
    <t>TOTAL</t>
  </si>
  <si>
    <t>Enc. División Contabilidad</t>
  </si>
  <si>
    <t>Fior D’aliza Marinez &amp; Asociados, SRL</t>
  </si>
  <si>
    <t>Licda. Emelinda Andrea Cuevas 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</si>
</sst>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2" borderId="2" xfId="0" applyFont="1" applyFill="1" applyBorder="1"/>
    <xf numFmtId="0" fontId="6" fillId="2" borderId="3" xfId="0" applyFont="1" applyFill="1" applyBorder="1" applyAlignment="1">
      <alignment horizontal="left" indent="1"/>
    </xf>
    <xf numFmtId="0" fontId="6" fillId="2" borderId="3" xfId="0" applyFont="1" applyFill="1" applyBorder="1" applyAlignment="1">
      <alignment horizontal="left" wrapText="1" indent="1"/>
    </xf>
    <xf numFmtId="0" fontId="6" fillId="2" borderId="3" xfId="0" applyFont="1" applyFill="1" applyBorder="1"/>
    <xf numFmtId="14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indent="1"/>
    </xf>
    <xf numFmtId="0" fontId="7" fillId="3" borderId="3" xfId="0" applyFont="1" applyFill="1" applyBorder="1" applyAlignment="1">
      <alignment horizontal="left" wrapText="1" indent="1"/>
    </xf>
    <xf numFmtId="0" fontId="7" fillId="3" borderId="3" xfId="0" applyFont="1" applyFill="1" applyBorder="1" applyAlignment="1">
      <alignment horizontal="center"/>
    </xf>
    <xf numFmtId="14" fontId="7" fillId="4" borderId="3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wrapText="1" indent="1"/>
    </xf>
    <xf numFmtId="43" fontId="8" fillId="0" borderId="6" xfId="1" applyFont="1" applyBorder="1" applyAlignment="1">
      <alignment vertical="center"/>
    </xf>
    <xf numFmtId="164" fontId="8" fillId="0" borderId="6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 indent="1"/>
    </xf>
    <xf numFmtId="43" fontId="8" fillId="6" borderId="6" xfId="1" applyFont="1" applyFill="1" applyBorder="1" applyAlignment="1">
      <alignment vertical="center"/>
    </xf>
    <xf numFmtId="0" fontId="8" fillId="6" borderId="6" xfId="0" applyFont="1" applyFill="1" applyBorder="1" applyAlignment="1">
      <alignment horizontal="left" vertical="center" wrapText="1" indent="1"/>
    </xf>
    <xf numFmtId="164" fontId="8" fillId="6" borderId="6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 indent="1"/>
    </xf>
    <xf numFmtId="0" fontId="9" fillId="6" borderId="10" xfId="0" applyFont="1" applyFill="1" applyBorder="1" applyAlignment="1">
      <alignment horizontal="left" vertical="center" indent="1"/>
    </xf>
    <xf numFmtId="0" fontId="9" fillId="6" borderId="10" xfId="0" applyFont="1" applyFill="1" applyBorder="1" applyAlignment="1">
      <alignment horizontal="left" vertical="center" wrapText="1" indent="1"/>
    </xf>
    <xf numFmtId="43" fontId="8" fillId="6" borderId="10" xfId="1" applyFont="1" applyFill="1" applyBorder="1" applyAlignment="1">
      <alignment vertical="center"/>
    </xf>
    <xf numFmtId="164" fontId="8" fillId="6" borderId="10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6" borderId="0" xfId="0" applyFont="1" applyFill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2" borderId="3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43" fontId="8" fillId="0" borderId="6" xfId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8" fillId="6" borderId="10" xfId="1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2" fillId="6" borderId="10" xfId="0" applyFont="1" applyFill="1" applyBorder="1" applyAlignment="1">
      <alignment horizontal="left" vertical="center" indent="1"/>
    </xf>
    <xf numFmtId="0" fontId="13" fillId="6" borderId="10" xfId="0" applyFont="1" applyFill="1" applyBorder="1" applyAlignment="1">
      <alignment horizontal="left" vertical="center" indent="1"/>
    </xf>
    <xf numFmtId="0" fontId="14" fillId="0" borderId="0" xfId="0" applyFont="1"/>
    <xf numFmtId="0" fontId="10" fillId="6" borderId="12" xfId="0" applyFont="1" applyFill="1" applyBorder="1" applyAlignment="1">
      <alignment horizontal="left" vertical="center" indent="1"/>
    </xf>
    <xf numFmtId="0" fontId="9" fillId="6" borderId="12" xfId="0" applyFont="1" applyFill="1" applyBorder="1" applyAlignment="1">
      <alignment horizontal="left" vertical="center" wrapText="1" indent="1"/>
    </xf>
    <xf numFmtId="164" fontId="8" fillId="6" borderId="12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43" fontId="8" fillId="6" borderId="14" xfId="1" applyFont="1" applyFill="1" applyBorder="1" applyAlignment="1">
      <alignment horizontal="right" vertical="center"/>
    </xf>
    <xf numFmtId="43" fontId="8" fillId="6" borderId="0" xfId="1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right" vertical="center"/>
    </xf>
    <xf numFmtId="43" fontId="8" fillId="6" borderId="0" xfId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3" fillId="6" borderId="12" xfId="0" applyFont="1" applyFill="1" applyBorder="1" applyAlignment="1">
      <alignment horizontal="left" vertical="center" indent="1"/>
    </xf>
    <xf numFmtId="43" fontId="8" fillId="6" borderId="15" xfId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2" fillId="6" borderId="11" xfId="0" applyFont="1" applyFill="1" applyBorder="1" applyAlignment="1">
      <alignment horizontal="left" vertical="center" indent="1"/>
    </xf>
    <xf numFmtId="0" fontId="10" fillId="6" borderId="11" xfId="0" applyFont="1" applyFill="1" applyBorder="1" applyAlignment="1">
      <alignment horizontal="left" vertical="center" indent="1"/>
    </xf>
    <xf numFmtId="0" fontId="9" fillId="6" borderId="11" xfId="0" applyFont="1" applyFill="1" applyBorder="1" applyAlignment="1">
      <alignment horizontal="left" vertical="center" wrapText="1" indent="1"/>
    </xf>
    <xf numFmtId="43" fontId="8" fillId="6" borderId="11" xfId="1" applyFont="1" applyFill="1" applyBorder="1" applyAlignment="1">
      <alignment horizontal="right" vertical="center"/>
    </xf>
    <xf numFmtId="164" fontId="8" fillId="6" borderId="11" xfId="0" applyNumberFormat="1" applyFont="1" applyFill="1" applyBorder="1" applyAlignment="1">
      <alignment horizontal="center" vertical="center"/>
    </xf>
    <xf numFmtId="43" fontId="8" fillId="0" borderId="10" xfId="1" applyFont="1" applyBorder="1" applyAlignment="1">
      <alignment horizontal="right" vertical="center"/>
    </xf>
    <xf numFmtId="0" fontId="11" fillId="6" borderId="11" xfId="0" applyFont="1" applyFill="1" applyBorder="1" applyAlignment="1">
      <alignment horizontal="left" vertical="center" indent="1"/>
    </xf>
    <xf numFmtId="43" fontId="8" fillId="6" borderId="11" xfId="1" applyFont="1" applyFill="1" applyBorder="1" applyAlignment="1">
      <alignment horizontal="left" vertical="center"/>
    </xf>
    <xf numFmtId="43" fontId="8" fillId="0" borderId="11" xfId="1" applyFont="1" applyBorder="1" applyAlignment="1">
      <alignment horizontal="right" vertical="center"/>
    </xf>
    <xf numFmtId="43" fontId="8" fillId="6" borderId="17" xfId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 indent="1"/>
    </xf>
    <xf numFmtId="43" fontId="0" fillId="0" borderId="11" xfId="1" applyFont="1" applyBorder="1"/>
    <xf numFmtId="14" fontId="15" fillId="7" borderId="11" xfId="0" applyNumberFormat="1" applyFont="1" applyFill="1" applyBorder="1" applyAlignment="1">
      <alignment horizontal="center" vertical="center"/>
    </xf>
    <xf numFmtId="0" fontId="5" fillId="6" borderId="11" xfId="0" applyFont="1" applyFill="1" applyBorder="1"/>
    <xf numFmtId="0" fontId="7" fillId="7" borderId="11" xfId="0" applyFont="1" applyFill="1" applyBorder="1" applyAlignment="1">
      <alignment vertical="center"/>
    </xf>
    <xf numFmtId="0" fontId="17" fillId="8" borderId="11" xfId="0" applyFont="1" applyFill="1" applyBorder="1" applyAlignment="1">
      <alignment horizontal="left" indent="1"/>
    </xf>
    <xf numFmtId="0" fontId="7" fillId="7" borderId="11" xfId="0" applyFont="1" applyFill="1" applyBorder="1" applyAlignment="1">
      <alignment horizontal="left" vertical="center" indent="1"/>
    </xf>
    <xf numFmtId="43" fontId="16" fillId="0" borderId="11" xfId="0" applyNumberFormat="1" applyFont="1" applyBorder="1"/>
    <xf numFmtId="43" fontId="15" fillId="7" borderId="11" xfId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43" fontId="19" fillId="6" borderId="0" xfId="1" applyFont="1" applyFill="1" applyBorder="1" applyAlignment="1">
      <alignment horizontal="right" vertical="center"/>
    </xf>
  </cellXfs>
  <cellStyles count="2">
    <cellStyle name="Millares 6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114298</xdr:rowOff>
    </xdr:from>
    <xdr:to>
      <xdr:col>1</xdr:col>
      <xdr:colOff>828676</xdr:colOff>
      <xdr:row>2</xdr:row>
      <xdr:rowOff>104775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14298"/>
          <a:ext cx="828676" cy="371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657225</xdr:colOff>
      <xdr:row>49</xdr:row>
      <xdr:rowOff>161925</xdr:rowOff>
    </xdr:from>
    <xdr:to>
      <xdr:col>5</xdr:col>
      <xdr:colOff>504825</xdr:colOff>
      <xdr:row>51</xdr:row>
      <xdr:rowOff>171450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2950" y="13896975"/>
          <a:ext cx="2466975" cy="390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1362075</xdr:colOff>
      <xdr:row>48</xdr:row>
      <xdr:rowOff>104775</xdr:rowOff>
    </xdr:to>
    <xdr:pic>
      <xdr:nvPicPr>
        <xdr:cNvPr id="4" name="Imagen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650" y="13163550"/>
          <a:ext cx="1362075" cy="485775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46</xdr:row>
      <xdr:rowOff>76200</xdr:rowOff>
    </xdr:from>
    <xdr:to>
      <xdr:col>2</xdr:col>
      <xdr:colOff>1754523</xdr:colOff>
      <xdr:row>49</xdr:row>
      <xdr:rowOff>78471</xdr:rowOff>
    </xdr:to>
    <xdr:pic>
      <xdr:nvPicPr>
        <xdr:cNvPr id="5" name="0 Imagen" descr="Firma andrea 00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81250" y="13239750"/>
          <a:ext cx="1354473" cy="57377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1143000</xdr:colOff>
      <xdr:row>45</xdr:row>
      <xdr:rowOff>38100</xdr:rowOff>
    </xdr:from>
    <xdr:to>
      <xdr:col>4</xdr:col>
      <xdr:colOff>800101</xdr:colOff>
      <xdr:row>47</xdr:row>
      <xdr:rowOff>85725</xdr:rowOff>
    </xdr:to>
    <xdr:pic>
      <xdr:nvPicPr>
        <xdr:cNvPr id="6" name="Imagen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3" t="34929" r="-2513" b="-51"/>
        <a:stretch/>
      </xdr:blipFill>
      <xdr:spPr>
        <a:xfrm>
          <a:off x="5038725" y="13011150"/>
          <a:ext cx="1295401" cy="428625"/>
        </a:xfrm>
        <a:prstGeom prst="rect">
          <a:avLst/>
        </a:prstGeom>
      </xdr:spPr>
    </xdr:pic>
    <xdr:clientData/>
  </xdr:twoCellAnchor>
  <xdr:twoCellAnchor editAs="oneCell">
    <xdr:from>
      <xdr:col>3</xdr:col>
      <xdr:colOff>1028700</xdr:colOff>
      <xdr:row>47</xdr:row>
      <xdr:rowOff>28575</xdr:rowOff>
    </xdr:from>
    <xdr:to>
      <xdr:col>5</xdr:col>
      <xdr:colOff>466727</xdr:colOff>
      <xdr:row>49</xdr:row>
      <xdr:rowOff>152401</xdr:rowOff>
    </xdr:to>
    <xdr:pic>
      <xdr:nvPicPr>
        <xdr:cNvPr id="7" name="Imagen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4924425" y="13382625"/>
          <a:ext cx="2057402" cy="5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view="pageLayout" topLeftCell="A5" zoomScaleNormal="100" workbookViewId="0">
      <selection activeCell="C51" sqref="C51"/>
    </sheetView>
  </sheetViews>
  <sheetFormatPr baseColWidth="10" defaultColWidth="11.42578125" defaultRowHeight="15" x14ac:dyDescent="0.25"/>
  <cols>
    <col min="1" max="1" width="3.42578125" customWidth="1"/>
    <col min="2" max="2" width="23.28515625" customWidth="1"/>
    <col min="3" max="3" width="26.7109375" customWidth="1"/>
    <col min="4" max="4" width="22.85546875" customWidth="1"/>
    <col min="5" max="5" width="13.7109375" customWidth="1"/>
    <col min="6" max="6" width="10.42578125" customWidth="1"/>
    <col min="7" max="7" width="10.85546875" customWidth="1"/>
    <col min="8" max="8" width="14.28515625" style="46" customWidth="1"/>
    <col min="9" max="9" width="8.42578125" customWidth="1"/>
  </cols>
  <sheetData>
    <row r="1" spans="1:9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x14ac:dyDescent="0.25">
      <c r="A3" s="64" t="s">
        <v>66</v>
      </c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65" t="s">
        <v>2</v>
      </c>
      <c r="B4" s="65"/>
      <c r="C4" s="2"/>
      <c r="D4" s="3"/>
      <c r="E4" s="4"/>
      <c r="F4" s="4"/>
      <c r="G4" s="4"/>
      <c r="H4" s="41"/>
      <c r="I4" s="5"/>
    </row>
    <row r="5" spans="1:9" x14ac:dyDescent="0.25">
      <c r="A5" s="6"/>
      <c r="B5" s="7"/>
      <c r="C5" s="7"/>
      <c r="D5" s="8"/>
      <c r="E5" s="9"/>
      <c r="F5" s="10"/>
      <c r="G5" s="10" t="s">
        <v>3</v>
      </c>
      <c r="H5" s="42"/>
      <c r="I5" s="11"/>
    </row>
    <row r="6" spans="1:9" ht="39" x14ac:dyDescent="0.25">
      <c r="A6" s="12" t="s">
        <v>4</v>
      </c>
      <c r="B6" s="13" t="s">
        <v>5</v>
      </c>
      <c r="C6" s="13" t="s">
        <v>6</v>
      </c>
      <c r="D6" s="14" t="s">
        <v>7</v>
      </c>
      <c r="E6" s="15" t="s">
        <v>8</v>
      </c>
      <c r="F6" s="16" t="s">
        <v>9</v>
      </c>
      <c r="G6" s="16" t="s">
        <v>10</v>
      </c>
      <c r="H6" s="43" t="s">
        <v>11</v>
      </c>
      <c r="I6" s="17" t="s">
        <v>12</v>
      </c>
    </row>
    <row r="7" spans="1:9" ht="25.5" x14ac:dyDescent="0.25">
      <c r="A7" s="18">
        <v>1</v>
      </c>
      <c r="B7" s="49" t="s">
        <v>13</v>
      </c>
      <c r="C7" s="19" t="s">
        <v>14</v>
      </c>
      <c r="D7" s="20" t="s">
        <v>15</v>
      </c>
      <c r="E7" s="21">
        <v>6372</v>
      </c>
      <c r="F7" s="22">
        <v>42383</v>
      </c>
      <c r="G7" s="22">
        <v>42414</v>
      </c>
      <c r="H7" s="44">
        <f>+E7</f>
        <v>6372</v>
      </c>
      <c r="I7" s="23" t="s">
        <v>16</v>
      </c>
    </row>
    <row r="8" spans="1:9" x14ac:dyDescent="0.25">
      <c r="A8" s="24">
        <v>2</v>
      </c>
      <c r="B8" s="49" t="s">
        <v>17</v>
      </c>
      <c r="C8" s="19" t="s">
        <v>14</v>
      </c>
      <c r="D8" s="20" t="s">
        <v>18</v>
      </c>
      <c r="E8" s="21">
        <v>4248</v>
      </c>
      <c r="F8" s="22">
        <v>42395</v>
      </c>
      <c r="G8" s="22">
        <v>42426</v>
      </c>
      <c r="H8" s="44">
        <f t="shared" ref="H8:H28" si="0">+E8</f>
        <v>4248</v>
      </c>
      <c r="I8" s="23" t="s">
        <v>16</v>
      </c>
    </row>
    <row r="9" spans="1:9" ht="25.5" x14ac:dyDescent="0.25">
      <c r="A9" s="24">
        <v>3</v>
      </c>
      <c r="B9" s="49" t="s">
        <v>19</v>
      </c>
      <c r="C9" s="19" t="s">
        <v>20</v>
      </c>
      <c r="D9" s="20" t="s">
        <v>21</v>
      </c>
      <c r="E9" s="21">
        <v>50000</v>
      </c>
      <c r="F9" s="22">
        <v>42395</v>
      </c>
      <c r="G9" s="22">
        <v>42395</v>
      </c>
      <c r="H9" s="44">
        <f t="shared" si="0"/>
        <v>50000</v>
      </c>
      <c r="I9" s="23" t="s">
        <v>16</v>
      </c>
    </row>
    <row r="10" spans="1:9" ht="25.5" x14ac:dyDescent="0.25">
      <c r="A10" s="24">
        <v>4</v>
      </c>
      <c r="B10" s="49" t="s">
        <v>22</v>
      </c>
      <c r="C10" s="19" t="s">
        <v>14</v>
      </c>
      <c r="D10" s="20" t="s">
        <v>15</v>
      </c>
      <c r="E10" s="21">
        <v>7611</v>
      </c>
      <c r="F10" s="22">
        <v>42475</v>
      </c>
      <c r="G10" s="22">
        <v>42505</v>
      </c>
      <c r="H10" s="44">
        <f t="shared" si="0"/>
        <v>7611</v>
      </c>
      <c r="I10" s="23" t="s">
        <v>16</v>
      </c>
    </row>
    <row r="11" spans="1:9" x14ac:dyDescent="0.25">
      <c r="A11" s="24">
        <v>5</v>
      </c>
      <c r="B11" s="49" t="s">
        <v>19</v>
      </c>
      <c r="C11" s="19" t="s">
        <v>23</v>
      </c>
      <c r="D11" s="20" t="s">
        <v>24</v>
      </c>
      <c r="E11" s="21">
        <v>17134.349999999999</v>
      </c>
      <c r="F11" s="22">
        <v>42522</v>
      </c>
      <c r="G11" s="22">
        <v>42522</v>
      </c>
      <c r="H11" s="44">
        <f t="shared" si="0"/>
        <v>17134.349999999999</v>
      </c>
      <c r="I11" s="23" t="s">
        <v>16</v>
      </c>
    </row>
    <row r="12" spans="1:9" ht="25.5" x14ac:dyDescent="0.25">
      <c r="A12" s="24">
        <v>6</v>
      </c>
      <c r="B12" s="49" t="s">
        <v>25</v>
      </c>
      <c r="C12" s="19" t="s">
        <v>14</v>
      </c>
      <c r="D12" s="20" t="s">
        <v>15</v>
      </c>
      <c r="E12" s="21">
        <v>2124</v>
      </c>
      <c r="F12" s="22">
        <v>42554</v>
      </c>
      <c r="G12" s="22">
        <v>42585</v>
      </c>
      <c r="H12" s="44">
        <f t="shared" si="0"/>
        <v>2124</v>
      </c>
      <c r="I12" s="23" t="s">
        <v>16</v>
      </c>
    </row>
    <row r="13" spans="1:9" x14ac:dyDescent="0.25">
      <c r="A13" s="24">
        <v>7</v>
      </c>
      <c r="B13" s="49" t="s">
        <v>19</v>
      </c>
      <c r="C13" s="19" t="s">
        <v>26</v>
      </c>
      <c r="D13" s="20" t="s">
        <v>27</v>
      </c>
      <c r="E13" s="21">
        <v>987853.72</v>
      </c>
      <c r="F13" s="22">
        <v>43189</v>
      </c>
      <c r="G13" s="22">
        <v>43220</v>
      </c>
      <c r="H13" s="44">
        <f t="shared" si="0"/>
        <v>987853.72</v>
      </c>
      <c r="I13" s="23" t="s">
        <v>16</v>
      </c>
    </row>
    <row r="14" spans="1:9" x14ac:dyDescent="0.25">
      <c r="A14" s="24">
        <v>8</v>
      </c>
      <c r="B14" s="49" t="s">
        <v>19</v>
      </c>
      <c r="C14" s="19" t="s">
        <v>28</v>
      </c>
      <c r="D14" s="20" t="s">
        <v>29</v>
      </c>
      <c r="E14" s="21">
        <v>38325</v>
      </c>
      <c r="F14" s="22">
        <v>43189</v>
      </c>
      <c r="G14" s="22">
        <v>43220</v>
      </c>
      <c r="H14" s="44">
        <f t="shared" si="0"/>
        <v>38325</v>
      </c>
      <c r="I14" s="23" t="s">
        <v>16</v>
      </c>
    </row>
    <row r="15" spans="1:9" ht="38.25" x14ac:dyDescent="0.25">
      <c r="A15" s="24">
        <v>9</v>
      </c>
      <c r="B15" s="49" t="s">
        <v>19</v>
      </c>
      <c r="C15" s="20" t="s">
        <v>30</v>
      </c>
      <c r="D15" s="20" t="s">
        <v>31</v>
      </c>
      <c r="E15" s="21">
        <v>141415.9</v>
      </c>
      <c r="F15" s="22">
        <v>43830</v>
      </c>
      <c r="G15" s="22">
        <v>44926</v>
      </c>
      <c r="H15" s="44">
        <f t="shared" si="0"/>
        <v>141415.9</v>
      </c>
      <c r="I15" s="23" t="s">
        <v>16</v>
      </c>
    </row>
    <row r="16" spans="1:9" ht="26.25" customHeight="1" x14ac:dyDescent="0.25">
      <c r="A16" s="24">
        <v>10</v>
      </c>
      <c r="B16" s="49" t="s">
        <v>32</v>
      </c>
      <c r="C16" s="19" t="s">
        <v>33</v>
      </c>
      <c r="D16" s="20" t="s">
        <v>34</v>
      </c>
      <c r="E16" s="21">
        <v>3581.3</v>
      </c>
      <c r="F16" s="22">
        <v>44442</v>
      </c>
      <c r="G16" s="22">
        <v>44472</v>
      </c>
      <c r="H16" s="44">
        <f t="shared" si="0"/>
        <v>3581.3</v>
      </c>
      <c r="I16" s="23" t="s">
        <v>16</v>
      </c>
    </row>
    <row r="17" spans="1:9" x14ac:dyDescent="0.25">
      <c r="A17" s="24">
        <v>11</v>
      </c>
      <c r="B17" s="49" t="s">
        <v>19</v>
      </c>
      <c r="C17" s="19" t="s">
        <v>35</v>
      </c>
      <c r="D17" s="20" t="s">
        <v>36</v>
      </c>
      <c r="E17" s="21">
        <v>578000</v>
      </c>
      <c r="F17" s="22">
        <v>44650</v>
      </c>
      <c r="G17" s="22">
        <v>44681</v>
      </c>
      <c r="H17" s="44">
        <f t="shared" si="0"/>
        <v>578000</v>
      </c>
      <c r="I17" s="23" t="s">
        <v>16</v>
      </c>
    </row>
    <row r="18" spans="1:9" x14ac:dyDescent="0.25">
      <c r="A18" s="24">
        <v>12</v>
      </c>
      <c r="B18" s="49" t="s">
        <v>37</v>
      </c>
      <c r="C18" s="19" t="s">
        <v>38</v>
      </c>
      <c r="D18" s="20" t="s">
        <v>39</v>
      </c>
      <c r="E18" s="21">
        <v>1619.5</v>
      </c>
      <c r="F18" s="22">
        <v>44706</v>
      </c>
      <c r="G18" s="22">
        <v>44737</v>
      </c>
      <c r="H18" s="44">
        <f t="shared" si="0"/>
        <v>1619.5</v>
      </c>
      <c r="I18" s="23" t="s">
        <v>16</v>
      </c>
    </row>
    <row r="19" spans="1:9" x14ac:dyDescent="0.25">
      <c r="A19" s="24">
        <v>14</v>
      </c>
      <c r="B19" s="49" t="s">
        <v>43</v>
      </c>
      <c r="C19" s="19" t="s">
        <v>40</v>
      </c>
      <c r="D19" s="20" t="s">
        <v>41</v>
      </c>
      <c r="E19" s="21">
        <v>10000</v>
      </c>
      <c r="F19" s="22">
        <v>45064</v>
      </c>
      <c r="G19" s="22" t="s">
        <v>42</v>
      </c>
      <c r="H19" s="44">
        <f t="shared" si="0"/>
        <v>10000</v>
      </c>
      <c r="I19" s="23" t="s">
        <v>16</v>
      </c>
    </row>
    <row r="20" spans="1:9" x14ac:dyDescent="0.25">
      <c r="A20" s="24">
        <v>16</v>
      </c>
      <c r="B20" s="49" t="s">
        <v>44</v>
      </c>
      <c r="C20" s="19" t="s">
        <v>40</v>
      </c>
      <c r="D20" s="20" t="s">
        <v>41</v>
      </c>
      <c r="E20" s="21">
        <v>10000</v>
      </c>
      <c r="F20" s="22">
        <v>45095</v>
      </c>
      <c r="G20" s="22">
        <v>45657</v>
      </c>
      <c r="H20" s="44">
        <f t="shared" si="0"/>
        <v>10000</v>
      </c>
      <c r="I20" s="23" t="s">
        <v>16</v>
      </c>
    </row>
    <row r="21" spans="1:9" x14ac:dyDescent="0.25">
      <c r="A21" s="24">
        <v>17</v>
      </c>
      <c r="B21" s="49" t="s">
        <v>45</v>
      </c>
      <c r="C21" s="19" t="s">
        <v>40</v>
      </c>
      <c r="D21" s="20" t="s">
        <v>41</v>
      </c>
      <c r="E21" s="21">
        <v>10000</v>
      </c>
      <c r="F21" s="22">
        <v>45125</v>
      </c>
      <c r="G21" s="22">
        <v>45657</v>
      </c>
      <c r="H21" s="44">
        <f t="shared" si="0"/>
        <v>10000</v>
      </c>
      <c r="I21" s="23" t="s">
        <v>16</v>
      </c>
    </row>
    <row r="22" spans="1:9" x14ac:dyDescent="0.25">
      <c r="A22" s="24">
        <v>18</v>
      </c>
      <c r="B22" s="49" t="s">
        <v>46</v>
      </c>
      <c r="C22" s="19" t="s">
        <v>40</v>
      </c>
      <c r="D22" s="20" t="s">
        <v>41</v>
      </c>
      <c r="E22" s="21">
        <v>10000</v>
      </c>
      <c r="F22" s="22">
        <v>45156</v>
      </c>
      <c r="G22" s="22">
        <v>45657</v>
      </c>
      <c r="H22" s="44">
        <f t="shared" si="0"/>
        <v>10000</v>
      </c>
      <c r="I22" s="23" t="s">
        <v>16</v>
      </c>
    </row>
    <row r="23" spans="1:9" x14ac:dyDescent="0.25">
      <c r="A23" s="24">
        <v>19</v>
      </c>
      <c r="B23" s="49" t="s">
        <v>47</v>
      </c>
      <c r="C23" s="19" t="s">
        <v>40</v>
      </c>
      <c r="D23" s="20" t="s">
        <v>41</v>
      </c>
      <c r="E23" s="21">
        <v>10000</v>
      </c>
      <c r="F23" s="22">
        <v>45187</v>
      </c>
      <c r="G23" s="22">
        <v>45657</v>
      </c>
      <c r="H23" s="44">
        <f t="shared" si="0"/>
        <v>10000</v>
      </c>
      <c r="I23" s="23" t="s">
        <v>16</v>
      </c>
    </row>
    <row r="24" spans="1:9" x14ac:dyDescent="0.25">
      <c r="A24" s="24">
        <v>20</v>
      </c>
      <c r="B24" s="49" t="s">
        <v>48</v>
      </c>
      <c r="C24" s="19" t="s">
        <v>40</v>
      </c>
      <c r="D24" s="20" t="s">
        <v>41</v>
      </c>
      <c r="E24" s="21">
        <v>10000</v>
      </c>
      <c r="F24" s="22">
        <v>45217</v>
      </c>
      <c r="G24" s="22">
        <v>45657</v>
      </c>
      <c r="H24" s="44">
        <f t="shared" si="0"/>
        <v>10000</v>
      </c>
      <c r="I24" s="23" t="s">
        <v>16</v>
      </c>
    </row>
    <row r="25" spans="1:9" x14ac:dyDescent="0.25">
      <c r="A25" s="24">
        <v>21</v>
      </c>
      <c r="B25" s="49" t="s">
        <v>49</v>
      </c>
      <c r="C25" s="19" t="s">
        <v>40</v>
      </c>
      <c r="D25" s="20" t="s">
        <v>41</v>
      </c>
      <c r="E25" s="21">
        <v>10000</v>
      </c>
      <c r="F25" s="22">
        <v>45217</v>
      </c>
      <c r="G25" s="22">
        <v>45657</v>
      </c>
      <c r="H25" s="44">
        <f t="shared" si="0"/>
        <v>10000</v>
      </c>
      <c r="I25" s="23" t="s">
        <v>16</v>
      </c>
    </row>
    <row r="26" spans="1:9" ht="24.75" customHeight="1" x14ac:dyDescent="0.25">
      <c r="A26" s="24">
        <v>22</v>
      </c>
      <c r="B26" s="50" t="s">
        <v>50</v>
      </c>
      <c r="C26" s="25" t="s">
        <v>51</v>
      </c>
      <c r="D26" s="27" t="s">
        <v>52</v>
      </c>
      <c r="E26" s="26">
        <v>25134</v>
      </c>
      <c r="F26" s="28">
        <v>45104</v>
      </c>
      <c r="G26" s="28">
        <v>45104</v>
      </c>
      <c r="H26" s="44">
        <f t="shared" si="0"/>
        <v>25134</v>
      </c>
      <c r="I26" s="29" t="s">
        <v>16</v>
      </c>
    </row>
    <row r="27" spans="1:9" ht="38.25" x14ac:dyDescent="0.25">
      <c r="A27" s="24">
        <v>23</v>
      </c>
      <c r="B27" s="51" t="s">
        <v>19</v>
      </c>
      <c r="C27" s="32" t="s">
        <v>90</v>
      </c>
      <c r="D27" s="32" t="s">
        <v>53</v>
      </c>
      <c r="E27" s="33">
        <v>11800</v>
      </c>
      <c r="F27" s="34">
        <v>45261</v>
      </c>
      <c r="G27" s="34">
        <v>45322</v>
      </c>
      <c r="H27" s="44">
        <f t="shared" si="0"/>
        <v>11800</v>
      </c>
      <c r="I27" s="29" t="s">
        <v>16</v>
      </c>
    </row>
    <row r="28" spans="1:9" x14ac:dyDescent="0.25">
      <c r="A28" s="24">
        <v>24</v>
      </c>
      <c r="B28" s="51" t="s">
        <v>54</v>
      </c>
      <c r="C28" s="31" t="s">
        <v>67</v>
      </c>
      <c r="D28" s="32" t="s">
        <v>55</v>
      </c>
      <c r="E28" s="47">
        <v>5899.95</v>
      </c>
      <c r="F28" s="34">
        <v>45239</v>
      </c>
      <c r="G28" s="34">
        <v>45657</v>
      </c>
      <c r="H28" s="44">
        <f t="shared" si="0"/>
        <v>5899.95</v>
      </c>
      <c r="I28" s="29" t="s">
        <v>16</v>
      </c>
    </row>
    <row r="29" spans="1:9" x14ac:dyDescent="0.25">
      <c r="A29" s="67"/>
      <c r="B29" s="51" t="s">
        <v>84</v>
      </c>
      <c r="C29" s="31" t="s">
        <v>67</v>
      </c>
      <c r="D29" s="32" t="s">
        <v>55</v>
      </c>
      <c r="E29" s="47">
        <v>1899.97</v>
      </c>
      <c r="F29" s="34">
        <v>45268</v>
      </c>
      <c r="G29" s="34">
        <v>45657</v>
      </c>
      <c r="H29" s="76">
        <v>1899.97</v>
      </c>
      <c r="I29" s="29" t="s">
        <v>16</v>
      </c>
    </row>
    <row r="30" spans="1:9" ht="28.5" customHeight="1" x14ac:dyDescent="0.25">
      <c r="A30" s="70"/>
      <c r="B30" s="71"/>
      <c r="C30" s="77" t="s">
        <v>87</v>
      </c>
      <c r="D30" s="73"/>
      <c r="E30" s="78">
        <f>SUM(E7:E29)</f>
        <v>1953018.69</v>
      </c>
      <c r="F30" s="75"/>
      <c r="G30" s="75"/>
      <c r="H30" s="79">
        <f>SUM(H7:H29)</f>
        <v>1953018.69</v>
      </c>
      <c r="I30" s="35"/>
    </row>
    <row r="31" spans="1:9" ht="28.5" customHeight="1" x14ac:dyDescent="0.25">
      <c r="A31" s="70">
        <v>25</v>
      </c>
      <c r="B31" s="71" t="s">
        <v>19</v>
      </c>
      <c r="C31" s="72" t="s">
        <v>78</v>
      </c>
      <c r="D31" s="73" t="s">
        <v>56</v>
      </c>
      <c r="E31" s="74">
        <v>41300</v>
      </c>
      <c r="F31" s="75">
        <v>45245</v>
      </c>
      <c r="G31" s="75">
        <v>45322</v>
      </c>
      <c r="H31" s="74">
        <v>41300</v>
      </c>
      <c r="I31" s="35" t="s">
        <v>16</v>
      </c>
    </row>
    <row r="32" spans="1:9" ht="15.75" thickBot="1" x14ac:dyDescent="0.3">
      <c r="A32" s="18">
        <v>26</v>
      </c>
      <c r="B32" s="68" t="s">
        <v>19</v>
      </c>
      <c r="C32" s="54" t="s">
        <v>67</v>
      </c>
      <c r="D32" s="55" t="s">
        <v>55</v>
      </c>
      <c r="E32" s="69">
        <v>5000</v>
      </c>
      <c r="F32" s="56">
        <v>45243</v>
      </c>
      <c r="G32" s="56">
        <v>45322</v>
      </c>
      <c r="H32" s="69">
        <v>5000</v>
      </c>
      <c r="I32" s="57" t="s">
        <v>16</v>
      </c>
    </row>
    <row r="33" spans="1:9" ht="27" customHeight="1" thickBot="1" x14ac:dyDescent="0.3">
      <c r="A33" s="24">
        <v>27</v>
      </c>
      <c r="B33" s="52">
        <v>1302</v>
      </c>
      <c r="C33" s="48" t="s">
        <v>74</v>
      </c>
      <c r="D33" s="32" t="s">
        <v>75</v>
      </c>
      <c r="E33" s="58">
        <v>39750.07</v>
      </c>
      <c r="F33" s="34">
        <v>45050</v>
      </c>
      <c r="G33" s="34">
        <v>45322</v>
      </c>
      <c r="H33" s="58">
        <v>39750.07</v>
      </c>
      <c r="I33" s="29" t="s">
        <v>16</v>
      </c>
    </row>
    <row r="34" spans="1:9" ht="26.25" thickBot="1" x14ac:dyDescent="0.3">
      <c r="A34" s="24">
        <v>28</v>
      </c>
      <c r="B34" s="52">
        <v>1392</v>
      </c>
      <c r="C34" s="48" t="s">
        <v>74</v>
      </c>
      <c r="D34" s="32" t="s">
        <v>76</v>
      </c>
      <c r="E34" s="58">
        <v>63737.7</v>
      </c>
      <c r="F34" s="34">
        <v>45093</v>
      </c>
      <c r="G34" s="34">
        <v>45094</v>
      </c>
      <c r="H34" s="58">
        <v>63737.7</v>
      </c>
      <c r="I34" s="29" t="s">
        <v>16</v>
      </c>
    </row>
    <row r="35" spans="1:9" ht="26.25" thickBot="1" x14ac:dyDescent="0.3">
      <c r="A35" s="24">
        <v>29</v>
      </c>
      <c r="B35" s="51" t="s">
        <v>57</v>
      </c>
      <c r="C35" s="48" t="s">
        <v>77</v>
      </c>
      <c r="D35" s="32" t="s">
        <v>58</v>
      </c>
      <c r="E35" s="58">
        <v>180540</v>
      </c>
      <c r="F35" s="34">
        <v>45267</v>
      </c>
      <c r="G35" s="34">
        <v>45291</v>
      </c>
      <c r="H35" s="58">
        <v>180540</v>
      </c>
      <c r="I35" s="29" t="s">
        <v>16</v>
      </c>
    </row>
    <row r="36" spans="1:9" ht="39" thickBot="1" x14ac:dyDescent="0.3">
      <c r="A36" s="24">
        <v>30</v>
      </c>
      <c r="B36" s="51" t="s">
        <v>59</v>
      </c>
      <c r="C36" s="31" t="s">
        <v>68</v>
      </c>
      <c r="D36" s="32" t="s">
        <v>69</v>
      </c>
      <c r="E36" s="58">
        <v>19765</v>
      </c>
      <c r="F36" s="34">
        <v>45281</v>
      </c>
      <c r="G36" s="34">
        <v>45291</v>
      </c>
      <c r="H36" s="58">
        <v>19765</v>
      </c>
      <c r="I36" s="29" t="s">
        <v>16</v>
      </c>
    </row>
    <row r="37" spans="1:9" ht="26.25" thickBot="1" x14ac:dyDescent="0.3">
      <c r="A37" s="24">
        <v>31</v>
      </c>
      <c r="B37" s="53" t="s">
        <v>71</v>
      </c>
      <c r="C37" s="30" t="s">
        <v>72</v>
      </c>
      <c r="D37" s="32" t="s">
        <v>73</v>
      </c>
      <c r="E37" s="58" t="s">
        <v>60</v>
      </c>
      <c r="F37" s="34">
        <v>45281</v>
      </c>
      <c r="G37" s="34">
        <v>45657</v>
      </c>
      <c r="H37" s="58" t="s">
        <v>60</v>
      </c>
      <c r="I37" s="29" t="s">
        <v>16</v>
      </c>
    </row>
    <row r="38" spans="1:9" ht="26.25" thickBot="1" x14ac:dyDescent="0.3">
      <c r="A38" s="24">
        <v>32</v>
      </c>
      <c r="B38" s="52" t="s">
        <v>19</v>
      </c>
      <c r="C38" s="31" t="s">
        <v>70</v>
      </c>
      <c r="D38" s="32" t="s">
        <v>61</v>
      </c>
      <c r="E38" s="58" t="s">
        <v>62</v>
      </c>
      <c r="F38" s="34">
        <v>45267</v>
      </c>
      <c r="G38" s="34" t="s">
        <v>63</v>
      </c>
      <c r="H38" s="58" t="s">
        <v>62</v>
      </c>
      <c r="I38" s="29" t="s">
        <v>16</v>
      </c>
    </row>
    <row r="39" spans="1:9" ht="15.75" thickBot="1" x14ac:dyDescent="0.3">
      <c r="A39" s="24">
        <v>33</v>
      </c>
      <c r="B39" s="51" t="s">
        <v>19</v>
      </c>
      <c r="C39" s="31" t="s">
        <v>85</v>
      </c>
      <c r="D39" s="32" t="s">
        <v>86</v>
      </c>
      <c r="E39" s="58">
        <v>150653.95000000001</v>
      </c>
      <c r="F39" s="34">
        <v>45229</v>
      </c>
      <c r="G39" s="34">
        <v>45260</v>
      </c>
      <c r="H39" s="58">
        <v>150653.95000000001</v>
      </c>
      <c r="I39" s="29" t="s">
        <v>16</v>
      </c>
    </row>
    <row r="40" spans="1:9" ht="15.75" thickBot="1" x14ac:dyDescent="0.3">
      <c r="A40" s="24">
        <v>34</v>
      </c>
      <c r="B40" s="51" t="s">
        <v>79</v>
      </c>
      <c r="C40" s="31" t="s">
        <v>80</v>
      </c>
      <c r="D40" s="32" t="s">
        <v>81</v>
      </c>
      <c r="E40" s="58">
        <v>60242.54</v>
      </c>
      <c r="F40" s="34">
        <v>45247</v>
      </c>
      <c r="G40" s="34">
        <v>45247</v>
      </c>
      <c r="H40" s="58">
        <v>60242.54</v>
      </c>
      <c r="I40" s="29" t="s">
        <v>16</v>
      </c>
    </row>
    <row r="41" spans="1:9" ht="114.75" x14ac:dyDescent="0.25">
      <c r="A41" s="67">
        <v>35</v>
      </c>
      <c r="B41" s="51" t="s">
        <v>32</v>
      </c>
      <c r="C41" s="31" t="s">
        <v>82</v>
      </c>
      <c r="D41" s="32" t="s">
        <v>83</v>
      </c>
      <c r="E41" s="47">
        <v>199420</v>
      </c>
      <c r="F41" s="34">
        <v>45272</v>
      </c>
      <c r="G41" s="34">
        <v>45303</v>
      </c>
      <c r="H41" s="80">
        <v>199420</v>
      </c>
      <c r="I41" s="29" t="s">
        <v>16</v>
      </c>
    </row>
    <row r="42" spans="1:9" x14ac:dyDescent="0.25">
      <c r="A42" s="70"/>
      <c r="B42" s="81"/>
      <c r="C42" s="77" t="s">
        <v>87</v>
      </c>
      <c r="D42" s="82"/>
      <c r="E42" s="83">
        <f>+E31+E32+E33+E34+E35+E36+E37+E38+E39+E40+E41</f>
        <v>833961.02</v>
      </c>
      <c r="F42" s="84"/>
      <c r="G42" s="83"/>
      <c r="H42" s="83">
        <f>H31+H32+H33+H34+H35+H36+H37+H38+H39+H40+H41</f>
        <v>833961.02</v>
      </c>
      <c r="I42" s="35"/>
    </row>
    <row r="43" spans="1:9" ht="15.75" x14ac:dyDescent="0.25">
      <c r="A43" s="85"/>
      <c r="B43" s="86"/>
      <c r="C43" s="87" t="s">
        <v>88</v>
      </c>
      <c r="D43" s="88"/>
      <c r="E43" s="89">
        <f>E30+E42</f>
        <v>2786979.71</v>
      </c>
      <c r="F43" s="84"/>
      <c r="G43" s="84"/>
      <c r="H43" s="90">
        <f>H42+H30</f>
        <v>2786979.71</v>
      </c>
      <c r="I43" s="35"/>
    </row>
    <row r="44" spans="1:9" x14ac:dyDescent="0.25">
      <c r="A44" s="36"/>
      <c r="B44" s="36"/>
      <c r="C44" s="36"/>
      <c r="D44" s="36"/>
      <c r="F44" s="5"/>
      <c r="G44" s="5"/>
      <c r="H44" s="45"/>
      <c r="I44" s="37"/>
    </row>
    <row r="45" spans="1:9" x14ac:dyDescent="0.25">
      <c r="A45" s="37"/>
      <c r="B45" s="36"/>
      <c r="C45" s="36"/>
      <c r="D45" s="36"/>
      <c r="F45" s="5"/>
      <c r="G45" s="5"/>
      <c r="H45" s="45"/>
      <c r="I45" s="5"/>
    </row>
    <row r="46" spans="1:9" x14ac:dyDescent="0.25">
      <c r="A46" s="36"/>
      <c r="B46" s="36"/>
      <c r="C46" s="36"/>
      <c r="D46" s="36"/>
      <c r="F46" s="5"/>
      <c r="G46" s="5"/>
      <c r="H46" s="45"/>
      <c r="I46" s="5"/>
    </row>
    <row r="47" spans="1:9" x14ac:dyDescent="0.25">
      <c r="B47" s="36"/>
      <c r="C47" s="36"/>
      <c r="D47" s="36"/>
      <c r="E47" s="5"/>
      <c r="F47" s="5"/>
      <c r="G47" s="5"/>
      <c r="H47" s="45"/>
      <c r="I47" s="5"/>
    </row>
    <row r="48" spans="1:9" x14ac:dyDescent="0.25">
      <c r="B48" s="38"/>
      <c r="C48" s="59"/>
      <c r="D48" s="1"/>
      <c r="E48" s="66"/>
      <c r="F48" s="66"/>
      <c r="G48" s="66"/>
      <c r="H48" s="45"/>
      <c r="I48" s="5"/>
    </row>
    <row r="49" spans="2:9" x14ac:dyDescent="0.25">
      <c r="B49" s="39"/>
      <c r="C49" s="60"/>
      <c r="D49" s="40"/>
      <c r="E49" s="62"/>
      <c r="F49" s="62"/>
      <c r="G49" s="62"/>
      <c r="H49" s="45"/>
      <c r="I49" s="5"/>
    </row>
    <row r="50" spans="2:9" x14ac:dyDescent="0.25">
      <c r="B50" s="91"/>
      <c r="C50" s="92" t="s">
        <v>91</v>
      </c>
      <c r="D50" s="1"/>
    </row>
    <row r="51" spans="2:9" x14ac:dyDescent="0.25">
      <c r="B51" s="38" t="s">
        <v>64</v>
      </c>
      <c r="C51" s="1" t="s">
        <v>89</v>
      </c>
      <c r="D51" s="40"/>
    </row>
    <row r="52" spans="2:9" x14ac:dyDescent="0.25">
      <c r="B52" s="39" t="s">
        <v>65</v>
      </c>
      <c r="C52" s="60"/>
    </row>
    <row r="53" spans="2:9" x14ac:dyDescent="0.25">
      <c r="C53" s="60"/>
    </row>
    <row r="54" spans="2:9" x14ac:dyDescent="0.25">
      <c r="C54" s="60"/>
    </row>
    <row r="55" spans="2:9" x14ac:dyDescent="0.25">
      <c r="C55" s="60"/>
    </row>
    <row r="56" spans="2:9" x14ac:dyDescent="0.25">
      <c r="C56" s="61"/>
    </row>
    <row r="57" spans="2:9" x14ac:dyDescent="0.25">
      <c r="C57" s="61"/>
    </row>
    <row r="58" spans="2:9" x14ac:dyDescent="0.25">
      <c r="C58" s="61"/>
    </row>
  </sheetData>
  <mergeCells count="6">
    <mergeCell ref="E49:G49"/>
    <mergeCell ref="A1:I1"/>
    <mergeCell ref="A2:I2"/>
    <mergeCell ref="A3:I3"/>
    <mergeCell ref="A4:B4"/>
    <mergeCell ref="E48:G48"/>
  </mergeCells>
  <pageMargins left="0.42708333333333298" right="0.33333333333333298" top="0.75" bottom="0.75" header="0.3" footer="0.3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 Bernabel Herrera</dc:creator>
  <cp:lastModifiedBy>Nancy  Bernabel Herrera</cp:lastModifiedBy>
  <cp:revision/>
  <cp:lastPrinted>2024-01-15T13:02:27Z</cp:lastPrinted>
  <dcterms:created xsi:type="dcterms:W3CDTF">2023-10-02T13:07:40Z</dcterms:created>
  <dcterms:modified xsi:type="dcterms:W3CDTF">2024-01-15T13:26:33Z</dcterms:modified>
</cp:coreProperties>
</file>