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  <fileRecoveryPr repairLoad="1"/>
</workbook>
</file>

<file path=xl/calcChain.xml><?xml version="1.0" encoding="utf-8"?>
<calcChain xmlns="http://schemas.openxmlformats.org/spreadsheetml/2006/main">
  <c r="E118" i="201"/>
  <c r="F17" l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20" s="1"/>
  <c r="D61" l="1"/>
  <c r="D119" s="1"/>
  <c r="E61" l="1"/>
  <c r="E119" s="1"/>
</calcChain>
</file>

<file path=xl/sharedStrings.xml><?xml version="1.0" encoding="utf-8"?>
<sst xmlns="http://schemas.openxmlformats.org/spreadsheetml/2006/main" count="217" uniqueCount="142">
  <si>
    <t xml:space="preserve">DESCRIPCION </t>
  </si>
  <si>
    <t>BALANCE</t>
  </si>
  <si>
    <t xml:space="preserve">                   RELACION DE INGRESOS Y EGRESOS</t>
  </si>
  <si>
    <t>FECHA</t>
  </si>
  <si>
    <t xml:space="preserve">#. Documento </t>
  </si>
  <si>
    <t>CUENTA UNICA ( CUT)  PRESUPUESTO</t>
  </si>
  <si>
    <t>TRANSFERENCIA (DEBITO)</t>
  </si>
  <si>
    <t>LIBRAMIENTO PAGADO (CREDITO)</t>
  </si>
  <si>
    <t>Balance Anterior</t>
  </si>
  <si>
    <t>Totales</t>
  </si>
  <si>
    <t>Balance en Tesoreria</t>
  </si>
  <si>
    <t xml:space="preserve">         DICIEMBRE   2020</t>
  </si>
  <si>
    <t>Transferencia Electronica</t>
  </si>
  <si>
    <t>1039-1</t>
  </si>
  <si>
    <t>Nómina personal fijo adicional</t>
  </si>
  <si>
    <t>1063-1</t>
  </si>
  <si>
    <t>1066-1</t>
  </si>
  <si>
    <t xml:space="preserve">Regalia Pascual Pensión </t>
  </si>
  <si>
    <t>1068-1</t>
  </si>
  <si>
    <t xml:space="preserve">Regalia Pascual Personal Fijo </t>
  </si>
  <si>
    <t>1074-1</t>
  </si>
  <si>
    <t>Alquiler de Vehiculo</t>
  </si>
  <si>
    <t>1082-1</t>
  </si>
  <si>
    <t>14/12/2020</t>
  </si>
  <si>
    <t>Compra de Utensilio de Cocina</t>
  </si>
  <si>
    <t>1085-1</t>
  </si>
  <si>
    <t>1092-1</t>
  </si>
  <si>
    <t>15/12/2020</t>
  </si>
  <si>
    <t>Compra de Combustible</t>
  </si>
  <si>
    <t>1097-1</t>
  </si>
  <si>
    <t>Impresión de tazas</t>
  </si>
  <si>
    <t>1101-1</t>
  </si>
  <si>
    <t>Mantenimiento y Reparación Aires</t>
  </si>
  <si>
    <t>1107-1</t>
  </si>
  <si>
    <t>16/12/2020</t>
  </si>
  <si>
    <t>Regalia Pascual Pesonal fijo inactivo</t>
  </si>
  <si>
    <t>1108-1</t>
  </si>
  <si>
    <t>Pago servicio de Comunicación</t>
  </si>
  <si>
    <t>1112-1</t>
  </si>
  <si>
    <t>Pago Combustible</t>
  </si>
  <si>
    <t>1114-1</t>
  </si>
  <si>
    <t>Pago de servicios Telefonicos</t>
  </si>
  <si>
    <t>Alquiler Pantalla Front Projection enrollable</t>
  </si>
  <si>
    <t>Tazas Personalizadas</t>
  </si>
  <si>
    <t>1123-1</t>
  </si>
  <si>
    <t>1129-1</t>
  </si>
  <si>
    <t>1131-1</t>
  </si>
  <si>
    <t>1134-1</t>
  </si>
  <si>
    <t>17/12/2020</t>
  </si>
  <si>
    <t xml:space="preserve">Nómina personal Contratado </t>
  </si>
  <si>
    <t>1138-1</t>
  </si>
  <si>
    <t>1148-1</t>
  </si>
  <si>
    <t xml:space="preserve">Pago de varias Impresiones </t>
  </si>
  <si>
    <t>Pago de Gestión de Eventos</t>
  </si>
  <si>
    <t>1153-1</t>
  </si>
  <si>
    <t>18/12/2020</t>
  </si>
  <si>
    <t>Pago por varios Impresiones</t>
  </si>
  <si>
    <t>1159-1</t>
  </si>
  <si>
    <t>21/12/2020</t>
  </si>
  <si>
    <t>Nómina personal Servicios Especial</t>
  </si>
  <si>
    <t>1161-1</t>
  </si>
  <si>
    <t>Nómina personal Tramite Pensión</t>
  </si>
  <si>
    <t>1163-1</t>
  </si>
  <si>
    <t>Nómina personal Seguridad</t>
  </si>
  <si>
    <t>1165-1</t>
  </si>
  <si>
    <t>Nómina personal Contrato cargo carrera</t>
  </si>
  <si>
    <t>1167-1</t>
  </si>
  <si>
    <t>1170-1</t>
  </si>
  <si>
    <t>1174-1</t>
  </si>
  <si>
    <t>1178-1</t>
  </si>
  <si>
    <t>1182-1</t>
  </si>
  <si>
    <t>1186-1</t>
  </si>
  <si>
    <t xml:space="preserve">Compra de Bateria </t>
  </si>
  <si>
    <t>Alquiler de Pantalla</t>
  </si>
  <si>
    <t>1194-1</t>
  </si>
  <si>
    <t>1196-1</t>
  </si>
  <si>
    <t xml:space="preserve">Nómina personal fijo </t>
  </si>
  <si>
    <t>1217-1</t>
  </si>
  <si>
    <t>23/12/2020</t>
  </si>
  <si>
    <t>Nómina personal Suplencia</t>
  </si>
  <si>
    <t>1225-1</t>
  </si>
  <si>
    <t>Compra de Canastilla para ser donadas</t>
  </si>
  <si>
    <t>1232-1</t>
  </si>
  <si>
    <t>24/12/2020</t>
  </si>
  <si>
    <t>1233-1</t>
  </si>
  <si>
    <t>Compra Mascarilla Quirurgica</t>
  </si>
  <si>
    <t>Pago de Notarización</t>
  </si>
  <si>
    <t>1235-1</t>
  </si>
  <si>
    <t>1239-1</t>
  </si>
  <si>
    <t>Contratación de Servicios</t>
  </si>
  <si>
    <t xml:space="preserve">Pago Impresión y Reproducción </t>
  </si>
  <si>
    <t>Pago Energia Electrica</t>
  </si>
  <si>
    <t>1247-1</t>
  </si>
  <si>
    <t>28/12/2020</t>
  </si>
  <si>
    <t>1249-1</t>
  </si>
  <si>
    <t>1254-1</t>
  </si>
  <si>
    <t>1257-1</t>
  </si>
  <si>
    <t>1259-1</t>
  </si>
  <si>
    <t>1262-1</t>
  </si>
  <si>
    <t>1265-1</t>
  </si>
  <si>
    <t>1269-1</t>
  </si>
  <si>
    <t>Pago Riesgo Laboral</t>
  </si>
  <si>
    <t xml:space="preserve">Pago Seguro Familiar Salud Desviculación  </t>
  </si>
  <si>
    <t>Compra de UPS</t>
  </si>
  <si>
    <t>SUBTotal</t>
  </si>
  <si>
    <t>SUBTOTAL</t>
  </si>
  <si>
    <t>Compra Pantalla de Proyector</t>
  </si>
  <si>
    <t>29/12/2020</t>
  </si>
  <si>
    <t>1287-1</t>
  </si>
  <si>
    <t>1291-1</t>
  </si>
  <si>
    <t>1293-1</t>
  </si>
  <si>
    <t>Compra de Bebidas y Comida</t>
  </si>
  <si>
    <t>Compra de Servicios de Picadera</t>
  </si>
  <si>
    <t>Llenado de Botellones con agua</t>
  </si>
  <si>
    <t>Compra Placa de Reconocimiento</t>
  </si>
  <si>
    <t>Compra Funda de Papel</t>
  </si>
  <si>
    <t>30/12/2020</t>
  </si>
  <si>
    <t>1303-1</t>
  </si>
  <si>
    <t xml:space="preserve">Compra de lapicero uso Institución </t>
  </si>
  <si>
    <t>1307-1</t>
  </si>
  <si>
    <t>Compra de Muebles y Equipos de Oficina</t>
  </si>
  <si>
    <t>1310-1</t>
  </si>
  <si>
    <t>1314-1</t>
  </si>
  <si>
    <t>1319-1</t>
  </si>
  <si>
    <t>31/12/2020</t>
  </si>
  <si>
    <t>1321-1</t>
  </si>
  <si>
    <t>1325-1</t>
  </si>
  <si>
    <t>1327-1</t>
  </si>
  <si>
    <t>1329-1</t>
  </si>
  <si>
    <t>1332-1</t>
  </si>
  <si>
    <t>1336-1</t>
  </si>
  <si>
    <t>Compra Muebles y Equipos Oficina</t>
  </si>
  <si>
    <t>Compra Varios Aires Acondicionados</t>
  </si>
  <si>
    <t>Compra Equipos Computacionales</t>
  </si>
  <si>
    <t>Impresos Personalizados uso Institución</t>
  </si>
  <si>
    <t>Pago Servicios Contabilidad</t>
  </si>
  <si>
    <t xml:space="preserve">Pago por Impresión y Encuadernación </t>
  </si>
  <si>
    <t>Compra de picaderas talleres Institución</t>
  </si>
  <si>
    <t>Pago Servicios de Mantenimiento</t>
  </si>
  <si>
    <t>1339-1</t>
  </si>
  <si>
    <t>1344-1</t>
  </si>
  <si>
    <t>Compra Productos Alimenticios Institución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</si>
</sst>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58595B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3" fontId="5" fillId="2" borderId="9" xfId="2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39" fontId="5" fillId="2" borderId="13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4" fontId="0" fillId="0" borderId="6" xfId="0" applyNumberFormat="1" applyBorder="1" applyAlignment="1">
      <alignment horizontal="right" vertical="center" wrapText="1"/>
    </xf>
    <xf numFmtId="39" fontId="3" fillId="0" borderId="9" xfId="6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16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vertical="center"/>
    </xf>
    <xf numFmtId="4" fontId="9" fillId="0" borderId="0" xfId="0" applyNumberFormat="1" applyFont="1" applyBorder="1"/>
    <xf numFmtId="39" fontId="3" fillId="0" borderId="0" xfId="6" applyNumberFormat="1" applyFont="1" applyBorder="1" applyAlignment="1">
      <alignment horizontal="right" vertical="center" wrapText="1"/>
    </xf>
    <xf numFmtId="0" fontId="10" fillId="0" borderId="0" xfId="0" applyFont="1"/>
    <xf numFmtId="4" fontId="10" fillId="0" borderId="0" xfId="0" applyNumberFormat="1" applyFont="1"/>
    <xf numFmtId="39" fontId="3" fillId="0" borderId="16" xfId="6" applyNumberFormat="1" applyFont="1" applyBorder="1" applyAlignment="1">
      <alignment horizontal="right" vertical="center" wrapText="1"/>
    </xf>
    <xf numFmtId="39" fontId="3" fillId="0" borderId="4" xfId="6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9" fontId="3" fillId="0" borderId="20" xfId="6" applyNumberFormat="1" applyFont="1" applyBorder="1" applyAlignment="1">
      <alignment horizontal="right" vertical="center" wrapText="1"/>
    </xf>
    <xf numFmtId="39" fontId="3" fillId="0" borderId="3" xfId="6" applyNumberFormat="1" applyFont="1" applyBorder="1" applyAlignment="1">
      <alignment horizontal="right" vertical="center" wrapText="1"/>
    </xf>
    <xf numFmtId="39" fontId="3" fillId="0" borderId="21" xfId="2" applyNumberFormat="1" applyFont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4" fontId="3" fillId="0" borderId="15" xfId="0" applyNumberFormat="1" applyFont="1" applyBorder="1" applyAlignment="1">
      <alignment horizontal="center"/>
    </xf>
    <xf numFmtId="0" fontId="11" fillId="0" borderId="1" xfId="0" applyFont="1" applyBorder="1"/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" fontId="3" fillId="0" borderId="5" xfId="6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center" wrapText="1"/>
    </xf>
    <xf numFmtId="39" fontId="3" fillId="0" borderId="22" xfId="6" applyNumberFormat="1" applyFont="1" applyBorder="1" applyAlignment="1">
      <alignment horizontal="right" vertical="center" wrapText="1"/>
    </xf>
    <xf numFmtId="39" fontId="3" fillId="0" borderId="7" xfId="6" applyNumberFormat="1" applyFont="1" applyBorder="1" applyAlignment="1">
      <alignment horizontal="right" vertical="center" wrapText="1"/>
    </xf>
    <xf numFmtId="39" fontId="3" fillId="0" borderId="23" xfId="2" applyNumberFormat="1" applyFont="1" applyBorder="1" applyAlignment="1">
      <alignment horizontal="right" vertical="center" wrapText="1"/>
    </xf>
    <xf numFmtId="14" fontId="3" fillId="0" borderId="24" xfId="0" applyNumberFormat="1" applyFont="1" applyBorder="1" applyAlignment="1">
      <alignment horizontal="center"/>
    </xf>
    <xf numFmtId="39" fontId="3" fillId="0" borderId="25" xfId="2" applyNumberFormat="1" applyFont="1" applyBorder="1" applyAlignment="1">
      <alignment horizontal="right" vertical="center" wrapText="1"/>
    </xf>
    <xf numFmtId="39" fontId="3" fillId="0" borderId="9" xfId="2" applyNumberFormat="1" applyFont="1" applyBorder="1" applyAlignment="1">
      <alignment horizontal="right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4" fontId="5" fillId="2" borderId="28" xfId="0" applyNumberFormat="1" applyFont="1" applyFill="1" applyBorder="1" applyAlignment="1">
      <alignment vertical="center" wrapText="1"/>
    </xf>
    <xf numFmtId="39" fontId="5" fillId="2" borderId="29" xfId="0" applyNumberFormat="1" applyFont="1" applyFill="1" applyBorder="1" applyAlignment="1">
      <alignment vertical="center" wrapText="1"/>
    </xf>
    <xf numFmtId="4" fontId="0" fillId="0" borderId="0" xfId="0" applyNumberFormat="1"/>
    <xf numFmtId="4" fontId="3" fillId="0" borderId="16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39" fontId="12" fillId="0" borderId="1" xfId="6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  <xf numFmtId="17" fontId="6" fillId="0" borderId="0" xfId="0" applyNumberFormat="1" applyFont="1" applyAlignment="1">
      <alignment horizontal="left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785998</xdr:colOff>
      <xdr:row>8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785998</xdr:colOff>
      <xdr:row>8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785998</xdr:colOff>
      <xdr:row>13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686214</xdr:colOff>
      <xdr:row>64</xdr:row>
      <xdr:rowOff>0</xdr:rowOff>
    </xdr:from>
    <xdr:to>
      <xdr:col>2</xdr:col>
      <xdr:colOff>333789</xdr:colOff>
      <xdr:row>69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2" cstate="print"/>
        <a:srcRect r="78955" b="20561"/>
        <a:stretch>
          <a:fillRect/>
        </a:stretch>
      </xdr:blipFill>
      <xdr:spPr>
        <a:xfrm>
          <a:off x="686214" y="8050696"/>
          <a:ext cx="1602271" cy="1096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785998</xdr:colOff>
      <xdr:row>10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5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6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7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7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7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7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8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8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785998</xdr:colOff>
      <xdr:row>72</xdr:row>
      <xdr:rowOff>3464</xdr:rowOff>
    </xdr:to>
    <xdr:pic>
      <xdr:nvPicPr>
        <xdr:cNvPr id="8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8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8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8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8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9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0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05761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240195</xdr:colOff>
      <xdr:row>63</xdr:row>
      <xdr:rowOff>115957</xdr:rowOff>
    </xdr:from>
    <xdr:to>
      <xdr:col>2</xdr:col>
      <xdr:colOff>1776820</xdr:colOff>
      <xdr:row>69</xdr:row>
      <xdr:rowOff>182218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4891" y="11007587"/>
          <a:ext cx="1536625" cy="12258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2443368</xdr:colOff>
      <xdr:row>62</xdr:row>
      <xdr:rowOff>99392</xdr:rowOff>
    </xdr:from>
    <xdr:to>
      <xdr:col>4</xdr:col>
      <xdr:colOff>263459</xdr:colOff>
      <xdr:row>70</xdr:row>
      <xdr:rowOff>140806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98064" y="11396870"/>
          <a:ext cx="1596960" cy="15654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643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2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2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785998</xdr:colOff>
      <xdr:row>74</xdr:row>
      <xdr:rowOff>3464</xdr:rowOff>
    </xdr:to>
    <xdr:pic>
      <xdr:nvPicPr>
        <xdr:cNvPr id="1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785998</xdr:colOff>
      <xdr:row>110</xdr:row>
      <xdr:rowOff>3464</xdr:rowOff>
    </xdr:to>
    <xdr:pic>
      <xdr:nvPicPr>
        <xdr:cNvPr id="1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4095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66261</xdr:rowOff>
    </xdr:from>
    <xdr:to>
      <xdr:col>3</xdr:col>
      <xdr:colOff>579783</xdr:colOff>
      <xdr:row>9</xdr:row>
      <xdr:rowOff>182217</xdr:rowOff>
    </xdr:to>
    <xdr:pic>
      <xdr:nvPicPr>
        <xdr:cNvPr id="159" name="158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4696" y="66261"/>
          <a:ext cx="3081130" cy="163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785998</xdr:colOff>
      <xdr:row>80</xdr:row>
      <xdr:rowOff>3464</xdr:rowOff>
    </xdr:to>
    <xdr:pic>
      <xdr:nvPicPr>
        <xdr:cNvPr id="15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2521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785998</xdr:colOff>
      <xdr:row>80</xdr:row>
      <xdr:rowOff>3464</xdr:rowOff>
    </xdr:to>
    <xdr:pic>
      <xdr:nvPicPr>
        <xdr:cNvPr id="15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2521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785998</xdr:colOff>
      <xdr:row>85</xdr:row>
      <xdr:rowOff>3464</xdr:rowOff>
    </xdr:to>
    <xdr:pic>
      <xdr:nvPicPr>
        <xdr:cNvPr id="16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85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686214</xdr:colOff>
      <xdr:row>123</xdr:row>
      <xdr:rowOff>0</xdr:rowOff>
    </xdr:from>
    <xdr:to>
      <xdr:col>2</xdr:col>
      <xdr:colOff>333789</xdr:colOff>
      <xdr:row>127</xdr:row>
      <xdr:rowOff>135256</xdr:rowOff>
    </xdr:to>
    <xdr:pic>
      <xdr:nvPicPr>
        <xdr:cNvPr id="166" name="165 Imagen"/>
        <xdr:cNvPicPr/>
      </xdr:nvPicPr>
      <xdr:blipFill>
        <a:blip xmlns:r="http://schemas.openxmlformats.org/officeDocument/2006/relationships" r:embed="rId2" cstate="print"/>
        <a:srcRect r="78955" b="20561"/>
        <a:stretch>
          <a:fillRect/>
        </a:stretch>
      </xdr:blipFill>
      <xdr:spPr>
        <a:xfrm>
          <a:off x="686214" y="11637065"/>
          <a:ext cx="1602271" cy="1096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6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6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6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7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7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785998</xdr:colOff>
      <xdr:row>82</xdr:row>
      <xdr:rowOff>3464</xdr:rowOff>
    </xdr:to>
    <xdr:pic>
      <xdr:nvPicPr>
        <xdr:cNvPr id="17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278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240195</xdr:colOff>
      <xdr:row>122</xdr:row>
      <xdr:rowOff>115957</xdr:rowOff>
    </xdr:from>
    <xdr:to>
      <xdr:col>2</xdr:col>
      <xdr:colOff>1776820</xdr:colOff>
      <xdr:row>127</xdr:row>
      <xdr:rowOff>196299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4891" y="11587370"/>
          <a:ext cx="1536625" cy="12258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2443368</xdr:colOff>
      <xdr:row>121</xdr:row>
      <xdr:rowOff>99392</xdr:rowOff>
    </xdr:from>
    <xdr:to>
      <xdr:col>4</xdr:col>
      <xdr:colOff>263459</xdr:colOff>
      <xdr:row>128</xdr:row>
      <xdr:rowOff>140807</xdr:rowOff>
    </xdr:to>
    <xdr:pic>
      <xdr:nvPicPr>
        <xdr:cNvPr id="1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98064" y="11405153"/>
          <a:ext cx="1596960" cy="15654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72</xdr:row>
      <xdr:rowOff>66261</xdr:rowOff>
    </xdr:from>
    <xdr:to>
      <xdr:col>3</xdr:col>
      <xdr:colOff>579783</xdr:colOff>
      <xdr:row>81</xdr:row>
      <xdr:rowOff>196298</xdr:rowOff>
    </xdr:to>
    <xdr:pic>
      <xdr:nvPicPr>
        <xdr:cNvPr id="175" name="174 Imagen" descr="C:\Users\CONTAB~1.DES\AppData\Local\Temp\logo blanco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4696" y="66261"/>
          <a:ext cx="3081130" cy="163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130"/>
  <sheetViews>
    <sheetView tabSelected="1" topLeftCell="A100" zoomScale="115" zoomScaleNormal="115" workbookViewId="0">
      <selection activeCell="H17" sqref="H17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9" spans="1:6" ht="15.75">
      <c r="A9" s="26"/>
      <c r="B9" s="26"/>
      <c r="C9" s="1"/>
      <c r="D9" s="2"/>
      <c r="E9" s="1"/>
      <c r="F9" s="27"/>
    </row>
    <row r="10" spans="1:6" ht="15.75">
      <c r="A10" s="55"/>
      <c r="B10" s="55"/>
      <c r="C10" s="1"/>
      <c r="D10" s="2"/>
      <c r="E10" s="1"/>
      <c r="F10" s="27"/>
    </row>
    <row r="11" spans="1:6" ht="18">
      <c r="A11" s="86" t="s">
        <v>2</v>
      </c>
      <c r="B11" s="86"/>
      <c r="C11" s="86"/>
      <c r="D11" s="86"/>
      <c r="E11" s="87"/>
      <c r="F11" s="87"/>
    </row>
    <row r="12" spans="1:6" ht="18">
      <c r="C12" s="85" t="s">
        <v>5</v>
      </c>
      <c r="D12" s="85"/>
      <c r="E12" s="85"/>
      <c r="F12" s="7"/>
    </row>
    <row r="13" spans="1:6" ht="18">
      <c r="C13" s="30" t="s">
        <v>11</v>
      </c>
      <c r="D13" s="23"/>
      <c r="E13" s="23"/>
      <c r="F13" s="7"/>
    </row>
    <row r="15" spans="1:6" ht="45">
      <c r="A15" s="9" t="s">
        <v>4</v>
      </c>
      <c r="B15" s="3" t="s">
        <v>3</v>
      </c>
      <c r="C15" s="3" t="s">
        <v>0</v>
      </c>
      <c r="D15" s="5" t="s">
        <v>6</v>
      </c>
      <c r="E15" s="4" t="s">
        <v>7</v>
      </c>
      <c r="F15" s="15" t="s">
        <v>1</v>
      </c>
    </row>
    <row r="16" spans="1:6">
      <c r="A16" s="34">
        <v>0</v>
      </c>
      <c r="B16" s="21">
        <v>43842</v>
      </c>
      <c r="C16" s="10" t="s">
        <v>8</v>
      </c>
      <c r="D16" s="33"/>
      <c r="E16" s="6"/>
      <c r="F16" s="25">
        <v>5948253.29</v>
      </c>
    </row>
    <row r="17" spans="1:9">
      <c r="A17" s="34">
        <v>0</v>
      </c>
      <c r="B17" s="21">
        <v>43842</v>
      </c>
      <c r="C17" s="42" t="s">
        <v>12</v>
      </c>
      <c r="D17" s="40">
        <v>2858953</v>
      </c>
      <c r="E17" s="48"/>
      <c r="F17" s="35">
        <f>F16+D17</f>
        <v>8807206.2899999991</v>
      </c>
    </row>
    <row r="18" spans="1:9">
      <c r="A18" s="11" t="s">
        <v>13</v>
      </c>
      <c r="B18" s="21">
        <v>43902</v>
      </c>
      <c r="C18" s="42" t="s">
        <v>14</v>
      </c>
      <c r="D18" s="40"/>
      <c r="E18" s="40">
        <v>332035.20000000001</v>
      </c>
      <c r="F18" s="39">
        <f>F17-E18</f>
        <v>8475171.0899999999</v>
      </c>
      <c r="I18" s="44"/>
    </row>
    <row r="19" spans="1:9">
      <c r="A19" s="14" t="s">
        <v>15</v>
      </c>
      <c r="B19" s="21">
        <v>44055</v>
      </c>
      <c r="C19" s="42" t="s">
        <v>91</v>
      </c>
      <c r="D19" s="36"/>
      <c r="E19" s="40">
        <v>48206.47</v>
      </c>
      <c r="F19" s="39">
        <f>F18-E19</f>
        <v>8426964.6199999992</v>
      </c>
      <c r="I19" s="44"/>
    </row>
    <row r="20" spans="1:9">
      <c r="A20" s="14" t="s">
        <v>16</v>
      </c>
      <c r="B20" s="57">
        <v>44086</v>
      </c>
      <c r="C20" s="42" t="s">
        <v>17</v>
      </c>
      <c r="D20" s="40"/>
      <c r="E20" s="36">
        <v>21000</v>
      </c>
      <c r="F20" s="39">
        <f>F19-E20</f>
        <v>8405964.6199999992</v>
      </c>
      <c r="I20" s="44"/>
    </row>
    <row r="21" spans="1:9">
      <c r="A21" s="14" t="s">
        <v>18</v>
      </c>
      <c r="B21" s="57">
        <v>44086</v>
      </c>
      <c r="C21" s="42" t="s">
        <v>19</v>
      </c>
      <c r="D21" s="40"/>
      <c r="E21" s="36">
        <v>1009021.18</v>
      </c>
      <c r="F21" s="39">
        <f>F20-E21</f>
        <v>7396943.4399999995</v>
      </c>
      <c r="I21" s="44"/>
    </row>
    <row r="22" spans="1:9">
      <c r="A22" s="14" t="s">
        <v>20</v>
      </c>
      <c r="B22" s="37">
        <v>44116</v>
      </c>
      <c r="C22" s="42" t="s">
        <v>21</v>
      </c>
      <c r="D22" s="40"/>
      <c r="E22" s="40">
        <v>4800</v>
      </c>
      <c r="F22" s="39">
        <f>F21-E22</f>
        <v>7392143.4399999995</v>
      </c>
      <c r="I22" s="44"/>
    </row>
    <row r="23" spans="1:9">
      <c r="A23" s="34">
        <v>0</v>
      </c>
      <c r="B23" s="37">
        <v>44116</v>
      </c>
      <c r="C23" s="42" t="s">
        <v>12</v>
      </c>
      <c r="D23" s="40">
        <v>160064</v>
      </c>
      <c r="E23" s="40"/>
      <c r="F23" s="39">
        <f>F22+D23</f>
        <v>7552207.4399999995</v>
      </c>
      <c r="I23" s="44"/>
    </row>
    <row r="24" spans="1:9" ht="14.25">
      <c r="A24" s="14" t="s">
        <v>22</v>
      </c>
      <c r="B24" s="37" t="s">
        <v>23</v>
      </c>
      <c r="C24" s="58" t="s">
        <v>24</v>
      </c>
      <c r="D24" s="36"/>
      <c r="E24" s="40">
        <v>27155.34</v>
      </c>
      <c r="F24" s="39">
        <f t="shared" ref="F24:F25" si="0">F23-E24</f>
        <v>7525052.0999999996</v>
      </c>
      <c r="I24" s="45"/>
    </row>
    <row r="25" spans="1:9">
      <c r="A25" s="14" t="s">
        <v>25</v>
      </c>
      <c r="B25" s="37" t="s">
        <v>23</v>
      </c>
      <c r="C25" s="42" t="s">
        <v>42</v>
      </c>
      <c r="D25" s="36"/>
      <c r="E25" s="40">
        <v>4071</v>
      </c>
      <c r="F25" s="39">
        <f t="shared" si="0"/>
        <v>7520981.0999999996</v>
      </c>
    </row>
    <row r="26" spans="1:9">
      <c r="A26" s="34">
        <v>0</v>
      </c>
      <c r="B26" s="37" t="s">
        <v>23</v>
      </c>
      <c r="C26" s="42" t="s">
        <v>12</v>
      </c>
      <c r="D26" s="40">
        <v>160064</v>
      </c>
      <c r="E26" s="40"/>
      <c r="F26" s="39">
        <f>F25+D26</f>
        <v>7681045.0999999996</v>
      </c>
    </row>
    <row r="27" spans="1:9" ht="14.25">
      <c r="A27" s="14" t="s">
        <v>26</v>
      </c>
      <c r="B27" s="37" t="s">
        <v>27</v>
      </c>
      <c r="C27" s="28" t="s">
        <v>28</v>
      </c>
      <c r="D27" s="36"/>
      <c r="E27" s="36">
        <v>20000</v>
      </c>
      <c r="F27" s="39">
        <f t="shared" ref="F27:F36" si="1">F26-E27</f>
        <v>7661045.0999999996</v>
      </c>
      <c r="I27" s="45"/>
    </row>
    <row r="28" spans="1:9">
      <c r="A28" s="14" t="s">
        <v>29</v>
      </c>
      <c r="B28" s="37" t="s">
        <v>27</v>
      </c>
      <c r="C28" s="28" t="s">
        <v>30</v>
      </c>
      <c r="D28" s="36"/>
      <c r="E28" s="40">
        <v>11151</v>
      </c>
      <c r="F28" s="39">
        <f t="shared" si="1"/>
        <v>7649894.0999999996</v>
      </c>
    </row>
    <row r="29" spans="1:9">
      <c r="A29" s="14" t="s">
        <v>31</v>
      </c>
      <c r="B29" s="37" t="s">
        <v>27</v>
      </c>
      <c r="C29" s="28" t="s">
        <v>32</v>
      </c>
      <c r="D29" s="40"/>
      <c r="E29" s="40">
        <v>25293.01</v>
      </c>
      <c r="F29" s="39">
        <f t="shared" si="1"/>
        <v>7624601.0899999999</v>
      </c>
    </row>
    <row r="30" spans="1:9" ht="14.25">
      <c r="A30" s="14" t="s">
        <v>33</v>
      </c>
      <c r="B30" s="37" t="s">
        <v>34</v>
      </c>
      <c r="C30" s="42" t="s">
        <v>35</v>
      </c>
      <c r="D30" s="36"/>
      <c r="E30" s="36">
        <v>1459540.97</v>
      </c>
      <c r="F30" s="39">
        <f t="shared" si="1"/>
        <v>6165060.1200000001</v>
      </c>
      <c r="H30" s="46"/>
      <c r="I30" s="46"/>
    </row>
    <row r="31" spans="1:9">
      <c r="A31" s="14" t="s">
        <v>36</v>
      </c>
      <c r="B31" s="37" t="s">
        <v>34</v>
      </c>
      <c r="C31" s="28" t="s">
        <v>37</v>
      </c>
      <c r="D31" s="36"/>
      <c r="E31" s="36">
        <v>52100.12</v>
      </c>
      <c r="F31" s="39">
        <f t="shared" si="1"/>
        <v>6112960</v>
      </c>
    </row>
    <row r="32" spans="1:9">
      <c r="A32" s="14" t="s">
        <v>38</v>
      </c>
      <c r="B32" s="37" t="s">
        <v>34</v>
      </c>
      <c r="C32" s="28" t="s">
        <v>39</v>
      </c>
      <c r="D32" s="36"/>
      <c r="E32" s="40">
        <v>75000</v>
      </c>
      <c r="F32" s="39">
        <f t="shared" si="1"/>
        <v>6037960</v>
      </c>
    </row>
    <row r="33" spans="1:12" ht="14.25">
      <c r="A33" s="11" t="s">
        <v>40</v>
      </c>
      <c r="B33" s="37" t="s">
        <v>34</v>
      </c>
      <c r="C33" s="28" t="s">
        <v>41</v>
      </c>
      <c r="D33" s="36"/>
      <c r="E33" s="40">
        <v>190168.43</v>
      </c>
      <c r="F33" s="39">
        <f t="shared" si="1"/>
        <v>5847791.5700000003</v>
      </c>
      <c r="H33" s="46"/>
    </row>
    <row r="34" spans="1:12">
      <c r="A34" s="11" t="s">
        <v>44</v>
      </c>
      <c r="B34" s="37" t="s">
        <v>34</v>
      </c>
      <c r="C34" s="28" t="s">
        <v>43</v>
      </c>
      <c r="D34" s="80"/>
      <c r="E34" s="81">
        <v>65584.399999999994</v>
      </c>
      <c r="F34" s="39">
        <f t="shared" si="1"/>
        <v>5782207.1699999999</v>
      </c>
    </row>
    <row r="35" spans="1:12">
      <c r="A35" s="11" t="s">
        <v>45</v>
      </c>
      <c r="B35" s="37" t="s">
        <v>34</v>
      </c>
      <c r="C35" s="42" t="s">
        <v>21</v>
      </c>
      <c r="D35" s="40"/>
      <c r="E35" s="40">
        <v>103545</v>
      </c>
      <c r="F35" s="39">
        <f t="shared" si="1"/>
        <v>5678662.1699999999</v>
      </c>
    </row>
    <row r="36" spans="1:12">
      <c r="A36" s="11" t="s">
        <v>46</v>
      </c>
      <c r="B36" s="37" t="s">
        <v>34</v>
      </c>
      <c r="C36" s="42" t="s">
        <v>21</v>
      </c>
      <c r="D36" s="36"/>
      <c r="E36" s="40">
        <v>72481.5</v>
      </c>
      <c r="F36" s="47">
        <f t="shared" si="1"/>
        <v>5606180.6699999999</v>
      </c>
    </row>
    <row r="37" spans="1:12">
      <c r="A37" s="34">
        <v>0</v>
      </c>
      <c r="B37" s="37" t="s">
        <v>34</v>
      </c>
      <c r="C37" s="42" t="s">
        <v>12</v>
      </c>
      <c r="D37" s="36">
        <v>4366857</v>
      </c>
      <c r="E37" s="40"/>
      <c r="F37" s="47">
        <f>F36+D37</f>
        <v>9973037.6699999999</v>
      </c>
    </row>
    <row r="38" spans="1:12">
      <c r="A38" s="11" t="s">
        <v>47</v>
      </c>
      <c r="B38" s="37" t="s">
        <v>48</v>
      </c>
      <c r="C38" s="42" t="s">
        <v>49</v>
      </c>
      <c r="D38" s="36"/>
      <c r="E38" s="40">
        <v>217170.53</v>
      </c>
      <c r="F38" s="47">
        <f>F37-E38</f>
        <v>9755867.1400000006</v>
      </c>
    </row>
    <row r="39" spans="1:12">
      <c r="A39" s="11" t="s">
        <v>50</v>
      </c>
      <c r="B39" s="37" t="s">
        <v>48</v>
      </c>
      <c r="C39" s="56" t="s">
        <v>53</v>
      </c>
      <c r="D39" s="24"/>
      <c r="E39" s="40">
        <v>107734</v>
      </c>
      <c r="F39" s="35">
        <f>F38-E39</f>
        <v>9648133.1400000006</v>
      </c>
      <c r="H39" s="41"/>
      <c r="J39" s="43"/>
      <c r="K39" s="41"/>
      <c r="L39" s="41"/>
    </row>
    <row r="40" spans="1:12">
      <c r="A40" s="11" t="s">
        <v>51</v>
      </c>
      <c r="B40" s="37" t="s">
        <v>48</v>
      </c>
      <c r="C40" s="56" t="s">
        <v>52</v>
      </c>
      <c r="D40" s="40"/>
      <c r="E40" s="40">
        <v>125670</v>
      </c>
      <c r="F40" s="35">
        <f>F39-E40</f>
        <v>9522463.1400000006</v>
      </c>
    </row>
    <row r="41" spans="1:12">
      <c r="A41" s="11" t="s">
        <v>54</v>
      </c>
      <c r="B41" s="37" t="s">
        <v>55</v>
      </c>
      <c r="C41" s="42" t="s">
        <v>56</v>
      </c>
      <c r="D41" s="40"/>
      <c r="E41" s="40">
        <v>81154.5</v>
      </c>
      <c r="F41" s="53">
        <f>F40-E41</f>
        <v>9441308.6400000006</v>
      </c>
    </row>
    <row r="42" spans="1:12">
      <c r="A42" s="34">
        <v>0</v>
      </c>
      <c r="B42" s="37" t="s">
        <v>55</v>
      </c>
      <c r="C42" s="42" t="s">
        <v>12</v>
      </c>
      <c r="D42" s="40">
        <v>160064</v>
      </c>
      <c r="E42" s="40"/>
      <c r="F42" s="53">
        <f>F41+D42</f>
        <v>9601372.6400000006</v>
      </c>
    </row>
    <row r="43" spans="1:12">
      <c r="A43" s="11" t="s">
        <v>57</v>
      </c>
      <c r="B43" s="37" t="s">
        <v>58</v>
      </c>
      <c r="C43" s="42" t="s">
        <v>59</v>
      </c>
      <c r="D43" s="51"/>
      <c r="E43" s="40">
        <v>3500</v>
      </c>
      <c r="F43" s="53">
        <f t="shared" ref="F43:F56" si="2">F42-E43</f>
        <v>9597872.6400000006</v>
      </c>
    </row>
    <row r="44" spans="1:12">
      <c r="A44" s="11" t="s">
        <v>60</v>
      </c>
      <c r="B44" s="37" t="s">
        <v>58</v>
      </c>
      <c r="C44" s="42" t="s">
        <v>61</v>
      </c>
      <c r="D44" s="51"/>
      <c r="E44" s="40">
        <v>24210.9</v>
      </c>
      <c r="F44" s="53">
        <f t="shared" si="2"/>
        <v>9573661.7400000002</v>
      </c>
    </row>
    <row r="45" spans="1:12">
      <c r="A45" s="11" t="s">
        <v>62</v>
      </c>
      <c r="B45" s="37" t="s">
        <v>58</v>
      </c>
      <c r="C45" s="42" t="s">
        <v>63</v>
      </c>
      <c r="D45" s="51"/>
      <c r="E45" s="40">
        <v>61600</v>
      </c>
      <c r="F45" s="53">
        <f t="shared" si="2"/>
        <v>9512061.7400000002</v>
      </c>
    </row>
    <row r="46" spans="1:12">
      <c r="A46" s="11" t="s">
        <v>64</v>
      </c>
      <c r="B46" s="37" t="s">
        <v>58</v>
      </c>
      <c r="C46" s="42" t="s">
        <v>65</v>
      </c>
      <c r="D46" s="51"/>
      <c r="E46" s="40">
        <v>336569.94</v>
      </c>
      <c r="F46" s="53">
        <f t="shared" si="2"/>
        <v>9175491.8000000007</v>
      </c>
    </row>
    <row r="47" spans="1:12">
      <c r="A47" s="11" t="s">
        <v>66</v>
      </c>
      <c r="B47" s="37" t="s">
        <v>58</v>
      </c>
      <c r="C47" s="42" t="s">
        <v>65</v>
      </c>
      <c r="D47" s="51"/>
      <c r="E47" s="40">
        <v>348175.8</v>
      </c>
      <c r="F47" s="53">
        <f t="shared" si="2"/>
        <v>8827316</v>
      </c>
    </row>
    <row r="48" spans="1:12">
      <c r="A48" s="11" t="s">
        <v>67</v>
      </c>
      <c r="B48" s="37" t="s">
        <v>58</v>
      </c>
      <c r="C48" s="42" t="s">
        <v>49</v>
      </c>
      <c r="D48" s="51"/>
      <c r="E48" s="40">
        <v>224638.71</v>
      </c>
      <c r="F48" s="53">
        <f t="shared" si="2"/>
        <v>8602677.2899999991</v>
      </c>
    </row>
    <row r="49" spans="1:6">
      <c r="A49" s="11" t="s">
        <v>68</v>
      </c>
      <c r="B49" s="37" t="s">
        <v>58</v>
      </c>
      <c r="C49" s="42" t="s">
        <v>73</v>
      </c>
      <c r="D49" s="80"/>
      <c r="E49" s="82">
        <v>6726</v>
      </c>
      <c r="F49" s="53">
        <f t="shared" si="2"/>
        <v>8595951.2899999991</v>
      </c>
    </row>
    <row r="50" spans="1:6">
      <c r="A50" s="11" t="s">
        <v>69</v>
      </c>
      <c r="B50" s="37" t="s">
        <v>58</v>
      </c>
      <c r="C50" s="42" t="s">
        <v>73</v>
      </c>
      <c r="D50" s="51"/>
      <c r="E50" s="40">
        <v>6726</v>
      </c>
      <c r="F50" s="53">
        <f t="shared" si="2"/>
        <v>8589225.2899999991</v>
      </c>
    </row>
    <row r="51" spans="1:6">
      <c r="A51" s="11" t="s">
        <v>70</v>
      </c>
      <c r="B51" s="37" t="s">
        <v>58</v>
      </c>
      <c r="C51" s="42" t="s">
        <v>73</v>
      </c>
      <c r="D51" s="51"/>
      <c r="E51" s="40">
        <v>4071</v>
      </c>
      <c r="F51" s="53">
        <f t="shared" si="2"/>
        <v>8585154.2899999991</v>
      </c>
    </row>
    <row r="52" spans="1:6">
      <c r="A52" s="11" t="s">
        <v>71</v>
      </c>
      <c r="B52" s="37" t="s">
        <v>58</v>
      </c>
      <c r="C52" s="28" t="s">
        <v>72</v>
      </c>
      <c r="D52" s="51"/>
      <c r="E52" s="40">
        <v>8024</v>
      </c>
      <c r="F52" s="53">
        <f t="shared" si="2"/>
        <v>8577130.2899999991</v>
      </c>
    </row>
    <row r="53" spans="1:6">
      <c r="A53" s="11" t="s">
        <v>74</v>
      </c>
      <c r="B53" s="37" t="s">
        <v>58</v>
      </c>
      <c r="C53" s="28" t="s">
        <v>72</v>
      </c>
      <c r="D53" s="51"/>
      <c r="E53" s="40">
        <v>6903</v>
      </c>
      <c r="F53" s="53">
        <f t="shared" si="2"/>
        <v>8570227.2899999991</v>
      </c>
    </row>
    <row r="54" spans="1:6">
      <c r="A54" s="11" t="s">
        <v>75</v>
      </c>
      <c r="B54" s="37" t="s">
        <v>58</v>
      </c>
      <c r="C54" s="42" t="s">
        <v>76</v>
      </c>
      <c r="D54" s="51"/>
      <c r="E54" s="40">
        <v>1656681.38</v>
      </c>
      <c r="F54" s="53">
        <f t="shared" si="2"/>
        <v>6913545.9099999992</v>
      </c>
    </row>
    <row r="55" spans="1:6">
      <c r="A55" s="62" t="s">
        <v>77</v>
      </c>
      <c r="B55" s="37" t="s">
        <v>78</v>
      </c>
      <c r="C55" s="42" t="s">
        <v>79</v>
      </c>
      <c r="D55" s="51"/>
      <c r="E55" s="40">
        <v>67047.86</v>
      </c>
      <c r="F55" s="53">
        <f t="shared" si="2"/>
        <v>6846498.0499999989</v>
      </c>
    </row>
    <row r="56" spans="1:6">
      <c r="A56" s="14" t="s">
        <v>80</v>
      </c>
      <c r="B56" s="37" t="s">
        <v>78</v>
      </c>
      <c r="C56" s="28" t="s">
        <v>81</v>
      </c>
      <c r="D56" s="51"/>
      <c r="E56" s="36">
        <v>60000.17</v>
      </c>
      <c r="F56" s="53">
        <f t="shared" si="2"/>
        <v>6786497.879999999</v>
      </c>
    </row>
    <row r="57" spans="1:6">
      <c r="A57" s="11" t="s">
        <v>82</v>
      </c>
      <c r="B57" s="37" t="s">
        <v>83</v>
      </c>
      <c r="C57" s="42" t="s">
        <v>85</v>
      </c>
      <c r="D57" s="51"/>
      <c r="E57" s="40">
        <v>40356</v>
      </c>
      <c r="F57" s="53">
        <f>F56-E57</f>
        <v>6746141.879999999</v>
      </c>
    </row>
    <row r="58" spans="1:6">
      <c r="A58" s="14" t="s">
        <v>84</v>
      </c>
      <c r="B58" s="37" t="s">
        <v>83</v>
      </c>
      <c r="C58" s="42" t="s">
        <v>86</v>
      </c>
      <c r="D58" s="51"/>
      <c r="E58" s="40">
        <v>30090</v>
      </c>
      <c r="F58" s="53">
        <f>F57-E58</f>
        <v>6716051.879999999</v>
      </c>
    </row>
    <row r="59" spans="1:6">
      <c r="A59" s="38" t="s">
        <v>87</v>
      </c>
      <c r="B59" s="37" t="s">
        <v>83</v>
      </c>
      <c r="C59" s="42" t="s">
        <v>89</v>
      </c>
      <c r="D59" s="51"/>
      <c r="E59" s="52">
        <v>10000</v>
      </c>
      <c r="F59" s="53">
        <f>F58-E59</f>
        <v>6706051.879999999</v>
      </c>
    </row>
    <row r="60" spans="1:6" ht="13.5" thickBot="1">
      <c r="A60" s="31" t="s">
        <v>88</v>
      </c>
      <c r="B60" s="63" t="s">
        <v>83</v>
      </c>
      <c r="C60" s="32" t="s">
        <v>90</v>
      </c>
      <c r="D60" s="64"/>
      <c r="E60" s="65">
        <v>124844</v>
      </c>
      <c r="F60" s="66">
        <f>F59-E60</f>
        <v>6581207.879999999</v>
      </c>
    </row>
    <row r="61" spans="1:6" ht="18.75" thickBot="1">
      <c r="A61" s="20"/>
      <c r="B61" s="54" t="s">
        <v>104</v>
      </c>
      <c r="C61" s="17"/>
      <c r="D61" s="18">
        <f>SUM(D17:D60)</f>
        <v>7706002</v>
      </c>
      <c r="E61" s="18">
        <f>SUM(E17:E60)</f>
        <v>7073047.4100000001</v>
      </c>
      <c r="F61" s="19"/>
    </row>
    <row r="62" spans="1:6">
      <c r="A62" s="84"/>
      <c r="B62" s="84"/>
      <c r="C62" s="84"/>
      <c r="D62" s="84"/>
      <c r="E62" s="84"/>
      <c r="F62" s="8"/>
    </row>
    <row r="63" spans="1:6">
      <c r="A63" s="84"/>
      <c r="B63" s="84"/>
      <c r="C63" s="84"/>
      <c r="D63" s="84"/>
      <c r="E63" s="84"/>
      <c r="F63" s="8"/>
    </row>
    <row r="64" spans="1:6">
      <c r="A64" s="84"/>
      <c r="B64" s="84"/>
      <c r="C64" s="84"/>
      <c r="D64" s="84"/>
      <c r="E64" s="84"/>
      <c r="F64" s="8"/>
    </row>
    <row r="65" spans="1:6" ht="15.75">
      <c r="A65" s="12"/>
      <c r="B65" s="12"/>
      <c r="C65" s="12"/>
      <c r="D65" s="12"/>
      <c r="E65" s="12"/>
      <c r="F65" s="8"/>
    </row>
    <row r="66" spans="1:6" ht="15.75">
      <c r="A66" s="12"/>
      <c r="B66" s="12"/>
      <c r="C66" s="12"/>
      <c r="D66" s="12"/>
      <c r="E66" s="12"/>
      <c r="F66" s="8"/>
    </row>
    <row r="67" spans="1:6" ht="15.75">
      <c r="A67" s="12"/>
      <c r="B67" s="12"/>
      <c r="C67" s="12"/>
      <c r="D67" s="12"/>
      <c r="E67" s="12"/>
      <c r="F67" s="8"/>
    </row>
    <row r="68" spans="1:6" ht="15.75">
      <c r="A68" s="12"/>
      <c r="B68" s="12"/>
      <c r="C68" s="12"/>
      <c r="D68" s="12"/>
      <c r="E68" s="12"/>
      <c r="F68" s="8"/>
    </row>
    <row r="69" spans="1:6" ht="15.75">
      <c r="A69" s="12"/>
      <c r="B69" s="12"/>
      <c r="C69" s="12"/>
      <c r="D69" s="12"/>
      <c r="E69" s="12"/>
      <c r="F69" s="8"/>
    </row>
    <row r="70" spans="1:6" ht="15.75">
      <c r="A70" s="12"/>
      <c r="B70" s="12"/>
      <c r="C70" s="12"/>
      <c r="D70" s="12"/>
      <c r="E70" s="12"/>
      <c r="F70" s="8"/>
    </row>
    <row r="71" spans="1:6" ht="15.75">
      <c r="A71" s="12"/>
      <c r="B71" s="12"/>
      <c r="C71" s="12"/>
      <c r="D71" s="12"/>
      <c r="E71" s="12"/>
      <c r="F71" s="8"/>
    </row>
    <row r="72" spans="1:6" ht="15.75">
      <c r="A72" s="29"/>
      <c r="B72" s="29"/>
      <c r="C72" s="29"/>
      <c r="D72" s="29"/>
      <c r="E72" s="29"/>
      <c r="F72" s="8"/>
    </row>
    <row r="81" spans="1:6" ht="15.75">
      <c r="A81" s="60"/>
      <c r="B81" s="60"/>
      <c r="C81" s="1"/>
      <c r="D81" s="2"/>
      <c r="E81" s="1"/>
      <c r="F81" s="27"/>
    </row>
    <row r="82" spans="1:6" ht="15.75">
      <c r="A82" s="60"/>
      <c r="B82" s="60"/>
      <c r="C82" s="1"/>
      <c r="D82" s="2"/>
      <c r="E82" s="1"/>
      <c r="F82" s="27"/>
    </row>
    <row r="83" spans="1:6" ht="18">
      <c r="A83" s="86" t="s">
        <v>2</v>
      </c>
      <c r="B83" s="86"/>
      <c r="C83" s="86"/>
      <c r="D83" s="86"/>
      <c r="E83" s="87"/>
      <c r="F83" s="87"/>
    </row>
    <row r="84" spans="1:6" ht="18">
      <c r="C84" s="85" t="s">
        <v>5</v>
      </c>
      <c r="D84" s="85"/>
      <c r="E84" s="85"/>
      <c r="F84" s="7"/>
    </row>
    <row r="85" spans="1:6" ht="18">
      <c r="C85" s="30" t="s">
        <v>11</v>
      </c>
      <c r="D85" s="59"/>
      <c r="E85" s="59"/>
      <c r="F85" s="7"/>
    </row>
    <row r="87" spans="1:6" ht="45">
      <c r="A87" s="9" t="s">
        <v>4</v>
      </c>
      <c r="B87" s="3" t="s">
        <v>3</v>
      </c>
      <c r="C87" s="3" t="s">
        <v>0</v>
      </c>
      <c r="D87" s="5" t="s">
        <v>6</v>
      </c>
      <c r="E87" s="4" t="s">
        <v>7</v>
      </c>
      <c r="F87" s="15" t="s">
        <v>1</v>
      </c>
    </row>
    <row r="88" spans="1:6">
      <c r="A88" s="34">
        <v>0</v>
      </c>
      <c r="B88" s="21" t="s">
        <v>83</v>
      </c>
      <c r="C88" s="10" t="s">
        <v>8</v>
      </c>
      <c r="D88" s="33"/>
      <c r="E88" s="36"/>
      <c r="F88" s="69">
        <f>F60</f>
        <v>6581207.879999999</v>
      </c>
    </row>
    <row r="89" spans="1:6">
      <c r="A89" s="14" t="s">
        <v>92</v>
      </c>
      <c r="B89" s="21" t="s">
        <v>93</v>
      </c>
      <c r="C89" s="42" t="s">
        <v>101</v>
      </c>
      <c r="D89" s="40"/>
      <c r="E89" s="36">
        <v>346.5</v>
      </c>
      <c r="F89" s="68">
        <f t="shared" ref="F89:F96" si="3">F88-E89</f>
        <v>6580861.379999999</v>
      </c>
    </row>
    <row r="90" spans="1:6">
      <c r="A90" s="49" t="s">
        <v>94</v>
      </c>
      <c r="B90" s="67" t="s">
        <v>93</v>
      </c>
      <c r="C90" s="42" t="s">
        <v>102</v>
      </c>
      <c r="D90" s="80"/>
      <c r="E90" s="81">
        <v>9352</v>
      </c>
      <c r="F90" s="39">
        <f t="shared" si="3"/>
        <v>6571509.379999999</v>
      </c>
    </row>
    <row r="91" spans="1:6">
      <c r="A91" s="49" t="s">
        <v>95</v>
      </c>
      <c r="B91" s="21" t="s">
        <v>93</v>
      </c>
      <c r="C91" s="42" t="s">
        <v>21</v>
      </c>
      <c r="D91" s="80"/>
      <c r="E91" s="40">
        <v>17700</v>
      </c>
      <c r="F91" s="39">
        <f t="shared" si="3"/>
        <v>6553809.379999999</v>
      </c>
    </row>
    <row r="92" spans="1:6">
      <c r="A92" s="49" t="s">
        <v>96</v>
      </c>
      <c r="B92" s="21" t="s">
        <v>93</v>
      </c>
      <c r="C92" s="42" t="s">
        <v>103</v>
      </c>
      <c r="D92" s="40"/>
      <c r="E92" s="40">
        <v>27140</v>
      </c>
      <c r="F92" s="39">
        <f t="shared" si="3"/>
        <v>6526669.379999999</v>
      </c>
    </row>
    <row r="93" spans="1:6">
      <c r="A93" s="49" t="s">
        <v>97</v>
      </c>
      <c r="B93" s="21" t="s">
        <v>93</v>
      </c>
      <c r="C93" s="42" t="s">
        <v>106</v>
      </c>
      <c r="D93" s="40"/>
      <c r="E93" s="36">
        <v>10620</v>
      </c>
      <c r="F93" s="39">
        <f t="shared" si="3"/>
        <v>6516049.379999999</v>
      </c>
    </row>
    <row r="94" spans="1:6">
      <c r="A94" s="49" t="s">
        <v>98</v>
      </c>
      <c r="B94" s="21" t="s">
        <v>93</v>
      </c>
      <c r="C94" s="42" t="s">
        <v>114</v>
      </c>
      <c r="D94" s="40"/>
      <c r="E94" s="36">
        <v>5782</v>
      </c>
      <c r="F94" s="39">
        <f t="shared" si="3"/>
        <v>6510267.379999999</v>
      </c>
    </row>
    <row r="95" spans="1:6">
      <c r="A95" s="49" t="s">
        <v>99</v>
      </c>
      <c r="B95" s="21" t="s">
        <v>93</v>
      </c>
      <c r="C95" s="42" t="s">
        <v>112</v>
      </c>
      <c r="D95" s="40"/>
      <c r="E95" s="40">
        <v>133576</v>
      </c>
      <c r="F95" s="39">
        <f t="shared" si="3"/>
        <v>6376691.379999999</v>
      </c>
    </row>
    <row r="96" spans="1:6">
      <c r="A96" s="49" t="s">
        <v>100</v>
      </c>
      <c r="B96" s="21" t="s">
        <v>93</v>
      </c>
      <c r="C96" s="58" t="s">
        <v>115</v>
      </c>
      <c r="D96" s="36"/>
      <c r="E96" s="40">
        <v>4391.49</v>
      </c>
      <c r="F96" s="39">
        <f t="shared" si="3"/>
        <v>6372299.8899999987</v>
      </c>
    </row>
    <row r="97" spans="1:9">
      <c r="A97" s="49" t="s">
        <v>108</v>
      </c>
      <c r="B97" s="21" t="s">
        <v>107</v>
      </c>
      <c r="C97" s="42" t="s">
        <v>21</v>
      </c>
      <c r="D97" s="36"/>
      <c r="E97" s="40">
        <v>113899.5</v>
      </c>
      <c r="F97" s="39">
        <f t="shared" ref="F97:F102" si="4">F96-E97</f>
        <v>6258400.3899999987</v>
      </c>
    </row>
    <row r="98" spans="1:9">
      <c r="A98" s="49" t="s">
        <v>109</v>
      </c>
      <c r="B98" s="21" t="s">
        <v>107</v>
      </c>
      <c r="C98" s="42" t="s">
        <v>111</v>
      </c>
      <c r="D98" s="40"/>
      <c r="E98" s="40">
        <v>40710</v>
      </c>
      <c r="F98" s="39">
        <f t="shared" si="4"/>
        <v>6217690.3899999987</v>
      </c>
    </row>
    <row r="99" spans="1:9">
      <c r="A99" s="49" t="s">
        <v>110</v>
      </c>
      <c r="B99" s="21" t="s">
        <v>107</v>
      </c>
      <c r="C99" s="28" t="s">
        <v>113</v>
      </c>
      <c r="D99" s="36"/>
      <c r="E99" s="36">
        <v>2718.9</v>
      </c>
      <c r="F99" s="39">
        <f t="shared" si="4"/>
        <v>6214971.4899999984</v>
      </c>
    </row>
    <row r="100" spans="1:9">
      <c r="A100" s="14" t="s">
        <v>117</v>
      </c>
      <c r="B100" s="37" t="s">
        <v>116</v>
      </c>
      <c r="C100" s="28" t="s">
        <v>118</v>
      </c>
      <c r="D100" s="36"/>
      <c r="E100" s="40">
        <v>22656</v>
      </c>
      <c r="F100" s="39">
        <f t="shared" si="4"/>
        <v>6192315.4899999984</v>
      </c>
    </row>
    <row r="101" spans="1:9">
      <c r="A101" s="14" t="s">
        <v>119</v>
      </c>
      <c r="B101" s="37" t="s">
        <v>116</v>
      </c>
      <c r="C101" s="28" t="s">
        <v>120</v>
      </c>
      <c r="D101" s="40"/>
      <c r="E101" s="40">
        <v>122720</v>
      </c>
      <c r="F101" s="39">
        <f t="shared" si="4"/>
        <v>6069595.4899999984</v>
      </c>
    </row>
    <row r="102" spans="1:9">
      <c r="A102" s="14" t="s">
        <v>121</v>
      </c>
      <c r="B102" s="37" t="s">
        <v>116</v>
      </c>
      <c r="C102" s="28" t="s">
        <v>120</v>
      </c>
      <c r="D102" s="36"/>
      <c r="E102" s="36">
        <v>120950</v>
      </c>
      <c r="F102" s="39">
        <f t="shared" si="4"/>
        <v>5948645.4899999984</v>
      </c>
    </row>
    <row r="103" spans="1:9" ht="14.25">
      <c r="A103" s="14" t="s">
        <v>122</v>
      </c>
      <c r="B103" s="37" t="s">
        <v>116</v>
      </c>
      <c r="C103" s="28" t="s">
        <v>131</v>
      </c>
      <c r="D103" s="36"/>
      <c r="E103" s="36">
        <v>95580</v>
      </c>
      <c r="F103" s="78">
        <f t="shared" ref="F103:F112" si="5">F102-E103</f>
        <v>5853065.4899999984</v>
      </c>
      <c r="I103" s="46"/>
    </row>
    <row r="104" spans="1:9">
      <c r="A104" s="14" t="s">
        <v>123</v>
      </c>
      <c r="B104" s="37" t="s">
        <v>124</v>
      </c>
      <c r="C104" s="28" t="s">
        <v>133</v>
      </c>
      <c r="D104" s="36"/>
      <c r="E104" s="40">
        <v>146000</v>
      </c>
      <c r="F104" s="39">
        <f t="shared" si="5"/>
        <v>5707065.4899999984</v>
      </c>
    </row>
    <row r="105" spans="1:9">
      <c r="A105" s="11" t="s">
        <v>125</v>
      </c>
      <c r="B105" s="37" t="s">
        <v>124</v>
      </c>
      <c r="C105" s="28" t="s">
        <v>134</v>
      </c>
      <c r="D105" s="36"/>
      <c r="E105" s="40">
        <v>35400</v>
      </c>
      <c r="F105" s="39">
        <f t="shared" si="5"/>
        <v>5671665.4899999984</v>
      </c>
    </row>
    <row r="106" spans="1:9">
      <c r="A106" s="11" t="s">
        <v>126</v>
      </c>
      <c r="B106" s="37" t="s">
        <v>124</v>
      </c>
      <c r="C106" s="28" t="s">
        <v>135</v>
      </c>
      <c r="D106" s="36"/>
      <c r="E106" s="36">
        <v>90000</v>
      </c>
      <c r="F106" s="39">
        <f t="shared" si="5"/>
        <v>5581665.4899999984</v>
      </c>
      <c r="H106" s="77"/>
    </row>
    <row r="107" spans="1:9">
      <c r="A107" s="11" t="s">
        <v>127</v>
      </c>
      <c r="B107" s="37" t="s">
        <v>124</v>
      </c>
      <c r="C107" s="42" t="s">
        <v>132</v>
      </c>
      <c r="D107" s="40"/>
      <c r="E107" s="36">
        <v>100000.01</v>
      </c>
      <c r="F107" s="39">
        <f t="shared" si="5"/>
        <v>5481665.4799999986</v>
      </c>
    </row>
    <row r="108" spans="1:9">
      <c r="A108" s="11" t="s">
        <v>128</v>
      </c>
      <c r="B108" s="37" t="s">
        <v>124</v>
      </c>
      <c r="C108" s="42" t="s">
        <v>136</v>
      </c>
      <c r="D108" s="36"/>
      <c r="E108" s="40">
        <v>82570.5</v>
      </c>
      <c r="F108" s="39">
        <f t="shared" si="5"/>
        <v>5399094.9799999986</v>
      </c>
    </row>
    <row r="109" spans="1:9">
      <c r="A109" s="11" t="s">
        <v>129</v>
      </c>
      <c r="B109" s="37" t="s">
        <v>124</v>
      </c>
      <c r="C109" s="42" t="s">
        <v>137</v>
      </c>
      <c r="D109" s="36"/>
      <c r="E109" s="36">
        <v>87910</v>
      </c>
      <c r="F109" s="39">
        <f t="shared" si="5"/>
        <v>5311184.9799999986</v>
      </c>
      <c r="I109" s="44"/>
    </row>
    <row r="110" spans="1:9">
      <c r="A110" s="11" t="s">
        <v>130</v>
      </c>
      <c r="B110" s="37" t="s">
        <v>124</v>
      </c>
      <c r="C110" s="42" t="s">
        <v>138</v>
      </c>
      <c r="D110" s="36"/>
      <c r="E110" s="40">
        <v>99887</v>
      </c>
      <c r="F110" s="39">
        <f t="shared" si="5"/>
        <v>5211297.9799999986</v>
      </c>
      <c r="I110" s="79"/>
    </row>
    <row r="111" spans="1:9">
      <c r="A111" s="11" t="s">
        <v>139</v>
      </c>
      <c r="B111" s="37" t="s">
        <v>124</v>
      </c>
      <c r="C111" s="42" t="s">
        <v>138</v>
      </c>
      <c r="D111" s="24"/>
      <c r="E111" s="36">
        <v>99574.3</v>
      </c>
      <c r="F111" s="39">
        <f t="shared" si="5"/>
        <v>5111723.6799999988</v>
      </c>
      <c r="I111" s="44"/>
    </row>
    <row r="112" spans="1:9">
      <c r="A112" s="11" t="s">
        <v>140</v>
      </c>
      <c r="B112" s="37" t="s">
        <v>124</v>
      </c>
      <c r="C112" s="56" t="s">
        <v>141</v>
      </c>
      <c r="D112" s="40"/>
      <c r="E112" s="36">
        <v>30734.799999999999</v>
      </c>
      <c r="F112" s="39">
        <f t="shared" si="5"/>
        <v>5080988.879999999</v>
      </c>
      <c r="I112" s="41"/>
    </row>
    <row r="113" spans="1:6">
      <c r="A113" s="11"/>
      <c r="B113" s="37"/>
      <c r="C113" s="42"/>
      <c r="D113" s="51"/>
      <c r="E113" s="40"/>
      <c r="F113" s="53"/>
    </row>
    <row r="114" spans="1:6">
      <c r="A114" s="11"/>
      <c r="B114" s="37"/>
      <c r="C114" s="42"/>
      <c r="D114" s="51"/>
      <c r="E114" s="40"/>
      <c r="F114" s="53"/>
    </row>
    <row r="115" spans="1:6">
      <c r="A115" s="11"/>
      <c r="B115" s="37"/>
      <c r="C115" s="42"/>
      <c r="D115" s="51"/>
      <c r="E115" s="40"/>
      <c r="F115" s="53"/>
    </row>
    <row r="116" spans="1:6">
      <c r="A116" s="14"/>
      <c r="B116" s="37"/>
      <c r="C116" s="42"/>
      <c r="D116" s="51"/>
      <c r="E116" s="40"/>
      <c r="F116" s="53"/>
    </row>
    <row r="117" spans="1:6" ht="13.5" thickBot="1">
      <c r="A117" s="70"/>
      <c r="B117" s="50"/>
      <c r="C117" s="71"/>
      <c r="D117" s="51"/>
      <c r="E117" s="52"/>
      <c r="F117" s="53"/>
    </row>
    <row r="118" spans="1:6" ht="17.25" thickTop="1" thickBot="1">
      <c r="A118" s="72"/>
      <c r="B118" s="73" t="s">
        <v>105</v>
      </c>
      <c r="C118" s="74"/>
      <c r="D118" s="75"/>
      <c r="E118" s="75">
        <f>SUM(E89:E117)</f>
        <v>1500219</v>
      </c>
      <c r="F118" s="76"/>
    </row>
    <row r="119" spans="1:6" ht="18.75" thickBot="1">
      <c r="A119" s="20"/>
      <c r="B119" s="54" t="s">
        <v>9</v>
      </c>
      <c r="C119" s="17"/>
      <c r="D119" s="18">
        <f>D61+D118</f>
        <v>7706002</v>
      </c>
      <c r="E119" s="18">
        <f>E61+E118</f>
        <v>8573266.4100000001</v>
      </c>
      <c r="F119" s="19"/>
    </row>
    <row r="120" spans="1:6" ht="16.5" thickBot="1">
      <c r="A120" s="83"/>
      <c r="B120" s="83"/>
      <c r="C120" s="13" t="s">
        <v>10</v>
      </c>
      <c r="D120" s="2"/>
      <c r="E120" s="22"/>
      <c r="F120" s="16">
        <f>F112</f>
        <v>5080988.879999999</v>
      </c>
    </row>
    <row r="121" spans="1:6" ht="13.5" thickTop="1">
      <c r="A121" s="84"/>
      <c r="B121" s="84"/>
      <c r="C121" s="84"/>
      <c r="D121" s="84"/>
      <c r="E121" s="84"/>
      <c r="F121" s="8"/>
    </row>
    <row r="122" spans="1:6">
      <c r="A122" s="84"/>
      <c r="B122" s="84"/>
      <c r="C122" s="84"/>
      <c r="D122" s="84"/>
      <c r="E122" s="84"/>
      <c r="F122" s="8"/>
    </row>
    <row r="123" spans="1:6">
      <c r="A123" s="84"/>
      <c r="B123" s="84"/>
      <c r="C123" s="84"/>
      <c r="D123" s="84"/>
      <c r="E123" s="84"/>
      <c r="F123" s="8"/>
    </row>
    <row r="124" spans="1:6" ht="15.75">
      <c r="A124" s="61"/>
      <c r="B124" s="61"/>
      <c r="C124" s="61"/>
      <c r="D124" s="61"/>
      <c r="E124" s="61"/>
      <c r="F124" s="8"/>
    </row>
    <row r="125" spans="1:6" ht="15.75">
      <c r="A125" s="61"/>
      <c r="B125" s="61"/>
      <c r="C125" s="61"/>
      <c r="D125" s="61"/>
      <c r="E125" s="61"/>
      <c r="F125" s="8"/>
    </row>
    <row r="126" spans="1:6" ht="15.75">
      <c r="A126" s="61"/>
      <c r="B126" s="61"/>
      <c r="C126" s="61"/>
      <c r="D126" s="61"/>
      <c r="E126" s="61"/>
      <c r="F126" s="8"/>
    </row>
    <row r="127" spans="1:6" ht="15.75">
      <c r="A127" s="61"/>
      <c r="B127" s="61"/>
      <c r="C127" s="61"/>
      <c r="D127" s="61"/>
      <c r="E127" s="61"/>
      <c r="F127" s="8"/>
    </row>
    <row r="128" spans="1:6" ht="15.75">
      <c r="A128" s="61"/>
      <c r="B128" s="61"/>
      <c r="C128" s="61"/>
      <c r="D128" s="61"/>
      <c r="E128" s="61"/>
      <c r="F128" s="8"/>
    </row>
    <row r="129" spans="1:6" ht="15.75">
      <c r="A129" s="61"/>
      <c r="B129" s="61"/>
      <c r="C129" s="61"/>
      <c r="D129" s="61"/>
      <c r="E129" s="61"/>
      <c r="F129" s="8"/>
    </row>
    <row r="130" spans="1:6" ht="15.75">
      <c r="A130" s="61"/>
      <c r="B130" s="61"/>
      <c r="C130" s="61"/>
      <c r="D130" s="61"/>
      <c r="E130" s="61"/>
      <c r="F130" s="8"/>
    </row>
  </sheetData>
  <mergeCells count="9">
    <mergeCell ref="A120:B120"/>
    <mergeCell ref="A121:E123"/>
    <mergeCell ref="C12:E12"/>
    <mergeCell ref="A62:E64"/>
    <mergeCell ref="A11:D11"/>
    <mergeCell ref="E11:F11"/>
    <mergeCell ref="A83:D83"/>
    <mergeCell ref="E83:F83"/>
    <mergeCell ref="C84:E84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2021-01-08T15:13:06Z</cp:lastPrinted>
  <dcterms:created xsi:type="dcterms:W3CDTF">2008-09-18T14:46:52Z</dcterms:created>
  <dcterms:modified xsi:type="dcterms:W3CDTF">2021-01-08T15:13:22Z</dcterms:modified>
</cp:coreProperties>
</file>