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Fija" sheetId="107" r:id="rId1"/>
  </sheets>
  <definedNames>
    <definedName name="_xlnm.Print_Titles" localSheetId="0">Fija!$3:$3</definedName>
  </definedNames>
  <calcPr calcId="125725" fullPrecision="0"/>
</workbook>
</file>

<file path=xl/calcChain.xml><?xml version="1.0" encoding="utf-8"?>
<calcChain xmlns="http://schemas.openxmlformats.org/spreadsheetml/2006/main">
  <c r="A63" i="107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62"/>
  <c r="A56"/>
  <c r="A57" s="1"/>
  <c r="A55"/>
  <c r="A48"/>
  <c r="A49" s="1"/>
  <c r="A50" s="1"/>
  <c r="A51" s="1"/>
  <c r="A25"/>
  <c r="D19"/>
  <c r="D45"/>
  <c r="D94"/>
  <c r="D52"/>
  <c r="F52"/>
  <c r="F58"/>
  <c r="F45"/>
  <c r="F26"/>
  <c r="D26"/>
  <c r="F22"/>
  <c r="F94" l="1"/>
  <c r="D58" l="1"/>
  <c r="F19"/>
  <c r="E96" s="1"/>
  <c r="A29" l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6" l="1"/>
  <c r="A7" s="1"/>
  <c r="A8" s="1"/>
  <c r="A9" s="1"/>
  <c r="A10" s="1"/>
  <c r="A11" s="1"/>
  <c r="A12" s="1"/>
  <c r="A13" s="1"/>
  <c r="A14" s="1"/>
  <c r="A15" s="1"/>
  <c r="A16" s="1"/>
  <c r="A17" s="1"/>
  <c r="A18" s="1"/>
  <c r="A61" l="1"/>
  <c r="D22" l="1"/>
  <c r="C96" s="1"/>
</calcChain>
</file>

<file path=xl/sharedStrings.xml><?xml version="1.0" encoding="utf-8"?>
<sst xmlns="http://schemas.openxmlformats.org/spreadsheetml/2006/main" count="320" uniqueCount="157">
  <si>
    <t>NOMBRE</t>
  </si>
  <si>
    <t>CONSERJE</t>
  </si>
  <si>
    <t>CHOFER</t>
  </si>
  <si>
    <t>TOTAL GENERAL</t>
  </si>
  <si>
    <t>FUNCION</t>
  </si>
  <si>
    <t>ESTATUS</t>
  </si>
  <si>
    <t xml:space="preserve"> DIRECCION TECNICA</t>
  </si>
  <si>
    <t xml:space="preserve"> RECURSOS HUMANOS</t>
  </si>
  <si>
    <t>DESIGNADO</t>
  </si>
  <si>
    <t>DECRETO</t>
  </si>
  <si>
    <t>DE CONFIANZA</t>
  </si>
  <si>
    <t>ESTATUTO SIMPLIFICADO</t>
  </si>
  <si>
    <t>DEPARTAMENTO</t>
  </si>
  <si>
    <t xml:space="preserve">  DESPACHO </t>
  </si>
  <si>
    <t>SUELDO BRUTO           RD$</t>
  </si>
  <si>
    <t>subtotal</t>
  </si>
  <si>
    <t>Reg. No.</t>
  </si>
  <si>
    <t>DIRECCION ADMINISTRATIVA Y FINANCIERA</t>
  </si>
  <si>
    <t>TOTAL ING.</t>
  </si>
  <si>
    <t>Subtotal</t>
  </si>
  <si>
    <t>EDUCACION COMUNICACION Y PROMOCION</t>
  </si>
  <si>
    <t>SALUD SEXUAL Y REPRODUCTIVA</t>
  </si>
  <si>
    <t>TECNOLOGIA DE LA INFORMACION Y COMUNICACIONES</t>
  </si>
  <si>
    <r>
      <t xml:space="preserve">
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</si>
  <si>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RECEPCIONISTA</t>
  </si>
  <si>
    <t>PROMOTORA</t>
  </si>
  <si>
    <t xml:space="preserve"> ANTE DESPACHO </t>
  </si>
  <si>
    <t>JOSE ANTOLIN POLANCO ROSA</t>
  </si>
  <si>
    <t>AGUSTIN ENCARNACION</t>
  </si>
  <si>
    <t>ASESOR DEL DIRECTOR</t>
  </si>
  <si>
    <t>PEDRO GALAN</t>
  </si>
  <si>
    <t>ENLACE INTERNACIONAL</t>
  </si>
  <si>
    <t>GERALDO  GONEL SANTANA</t>
  </si>
  <si>
    <t>SUB-DIRECTOR GENERAL</t>
  </si>
  <si>
    <t>DENIA MATEO SANTANA</t>
  </si>
  <si>
    <t>AUDITORIA INTERNA</t>
  </si>
  <si>
    <t>CRISTIAN MIGUEL ANTIGUA RAMIREZ</t>
  </si>
  <si>
    <t>ABOGADO</t>
  </si>
  <si>
    <t>MARIGEL TAVERAS RUIZ</t>
  </si>
  <si>
    <t>ASISTENTE DEL DIRECTOR</t>
  </si>
  <si>
    <t>SALVADOR IGNACIO POTENTINI ADAMES</t>
  </si>
  <si>
    <t>ABOGADO(A)</t>
  </si>
  <si>
    <t>RONY TAVERAS VASQUEZ</t>
  </si>
  <si>
    <t>ASISTENTE DEL SUB DIRECTOR</t>
  </si>
  <si>
    <t>FRANCISCO JAVIER CORONADO NUÑEZ</t>
  </si>
  <si>
    <t>CONSULTOR JURIDICO</t>
  </si>
  <si>
    <t xml:space="preserve">FRANCISCO NUÑEZ CACERES </t>
  </si>
  <si>
    <t>AYUDANTE DE JURIDICA</t>
  </si>
  <si>
    <t>MIGUEL HITTER RAMIREZ PEREZ</t>
  </si>
  <si>
    <t>ASESOR JURIDICO</t>
  </si>
  <si>
    <t>AGUSTINA GARCIA SUAREZ</t>
  </si>
  <si>
    <t>ABOGADA</t>
  </si>
  <si>
    <t>ARIDIO MERCADO GONZALEZ</t>
  </si>
  <si>
    <t>EMILIA DEL PILAR RODRIGUEZ PEÑA</t>
  </si>
  <si>
    <t>ABOGADA ADMINISTRATIVA</t>
  </si>
  <si>
    <t>FRANCISCO ALBERTO SANTIAGO ARIAS</t>
  </si>
  <si>
    <t>AUXILIAR ADMINISTRATIVO</t>
  </si>
  <si>
    <t>CORNELIO  DE LA CRUZ CANDELARIO</t>
  </si>
  <si>
    <t>AYUDANTE DE MECANICA</t>
  </si>
  <si>
    <t>ADA IRIS SOTO UREÑA</t>
  </si>
  <si>
    <t>EDUARDO A. DOMINICI DE LOS SANTOS</t>
  </si>
  <si>
    <t>FIDIAS RAFAEL MARIANO</t>
  </si>
  <si>
    <t>AUXILIAR DE MANTENIMIENTO</t>
  </si>
  <si>
    <t>MILAGROS MARTINEZ</t>
  </si>
  <si>
    <t>MARÍA ALTAGRACIA MATOS PÉREZ</t>
  </si>
  <si>
    <t>FOTOCOPIADOR</t>
  </si>
  <si>
    <t>ENRIQUE SIERRA CARELA</t>
  </si>
  <si>
    <t>ERICK DEIVID ORGUIN</t>
  </si>
  <si>
    <t>AUXILIAR DE OFICINA</t>
  </si>
  <si>
    <t>SOSTENES MIGUEL PARRA</t>
  </si>
  <si>
    <t>SUPERVISOR DE SEGURIDAD</t>
  </si>
  <si>
    <t>LEONEL  PEREZ ADAMES</t>
  </si>
  <si>
    <t>SANTO LUCIANO MARTÍNEZ</t>
  </si>
  <si>
    <t>CESAR OSCAR ULLOA MARTINEZ</t>
  </si>
  <si>
    <t>ENC. DE TRANSPORTACION</t>
  </si>
  <si>
    <t>JOSE ALBERTO MARTINEZ PERALTA</t>
  </si>
  <si>
    <t>PARQUEADOR</t>
  </si>
  <si>
    <t>LADY WANDA OGANDO</t>
  </si>
  <si>
    <t>AUXILIAR DE ARCHIVO</t>
  </si>
  <si>
    <t>RAFAEL ANTONIO CORONADO NUÑEZ</t>
  </si>
  <si>
    <t>AYUDANTE DE TRANSPORTACION</t>
  </si>
  <si>
    <t>BRENDA CARIDAD ACOSTA DE JESUS</t>
  </si>
  <si>
    <t>ENC. DE NOMINA</t>
  </si>
  <si>
    <t>RAYMOND  ANGOMAS RODRIGUEZ</t>
  </si>
  <si>
    <t>ENC. DIV. TECN.INF. Y COM.</t>
  </si>
  <si>
    <t>RIGOBERTO ACEVEDO MENDOZA</t>
  </si>
  <si>
    <t>SUPERVISOR DE TECNOLOGIA</t>
  </si>
  <si>
    <t>LORENZA YANISSE CIPRIAN HURTADO</t>
  </si>
  <si>
    <t xml:space="preserve">DIRECTORA TECNICA </t>
  </si>
  <si>
    <t>DORIS ORFELINA ULLOA MARTINEZ</t>
  </si>
  <si>
    <t>SUB DIRECTORA TECNICA</t>
  </si>
  <si>
    <t>EDDY EDUARDO ADAMES RODRIGUEZ</t>
  </si>
  <si>
    <t>CONTADOR DE PROYECTOS</t>
  </si>
  <si>
    <t>COORDINADORA DE PROYECTO</t>
  </si>
  <si>
    <t>ARIANNIS ROSALIS FRIAS CASTILLO</t>
  </si>
  <si>
    <t>RAMON ANTONIO RODRIGUEZ RODRIGUEZ</t>
  </si>
  <si>
    <t>SUPERV. DIREC. TECNICA</t>
  </si>
  <si>
    <t>CARMEN ALTAGRACIA SANCHEZ GOMEZ</t>
  </si>
  <si>
    <t>PERIODISTA</t>
  </si>
  <si>
    <t>RAIFY ALBERTO LUIS</t>
  </si>
  <si>
    <t>RELACIONADOR PÚBLICO</t>
  </si>
  <si>
    <t>RAMON ANTONIO PERALTA MINIER</t>
  </si>
  <si>
    <t>AUXILIAR DE COMUNICACION</t>
  </si>
  <si>
    <t>EDUARDO PAYANO</t>
  </si>
  <si>
    <t>TECNICO DE COMUNICACIONES</t>
  </si>
  <si>
    <t>BELARMINIO ANT. FERMIN SANCHEZ</t>
  </si>
  <si>
    <t>PROMOTOR</t>
  </si>
  <si>
    <t>YASMIN MIGUELINA CORREA LANTIGUA</t>
  </si>
  <si>
    <t xml:space="preserve">COORDINADORA </t>
  </si>
  <si>
    <t>OCTAVIO EDISON MOSCOSO SALAZAR</t>
  </si>
  <si>
    <t>COORDINADOR DE PROGRAMAS</t>
  </si>
  <si>
    <t>AUX. DE ENFERMERIA</t>
  </si>
  <si>
    <t>JOSE WILLIAMS GARCIA DE LA CRUZ</t>
  </si>
  <si>
    <t>COORDINADOR</t>
  </si>
  <si>
    <t>MARIA RAMONA GOMEZ</t>
  </si>
  <si>
    <t xml:space="preserve">SUPERVISORA </t>
  </si>
  <si>
    <t>MEDICO</t>
  </si>
  <si>
    <t>MARTINA  HURTADO DURAN</t>
  </si>
  <si>
    <t>COORDINADORA</t>
  </si>
  <si>
    <t>ALEJANDRO MARTINEZ</t>
  </si>
  <si>
    <t>TECNICO EN GENERO</t>
  </si>
  <si>
    <t>NELCIDA ALTAGRACIA MENA MENA</t>
  </si>
  <si>
    <t>MAYRA ALTAGRACIA PEGUERO</t>
  </si>
  <si>
    <t>IVANNA STEPHANY PIMENTEL GOMEZ</t>
  </si>
  <si>
    <t>SUPERVISORA</t>
  </si>
  <si>
    <t>XIOMARA  QUELIZ RODRIGUEZ</t>
  </si>
  <si>
    <t xml:space="preserve">PROMOTORA </t>
  </si>
  <si>
    <t>SURELY RAMIREZ ABREU</t>
  </si>
  <si>
    <t>JOSE SANTANA</t>
  </si>
  <si>
    <t>JUANA MARIA SAVIÑON</t>
  </si>
  <si>
    <t>MAGALIS TEJEDA GONZALEZ</t>
  </si>
  <si>
    <t>SUPERVISOR(A) NACIONAL</t>
  </si>
  <si>
    <t>MARIA EVANGELISTA UREÑA REYNOSO</t>
  </si>
  <si>
    <t>SUPERVISOR GRAL. DE PROY</t>
  </si>
  <si>
    <t>MARANGELIS INDIRA VALDEZ</t>
  </si>
  <si>
    <t>YESENIA  NUÑEZ PEÑA</t>
  </si>
  <si>
    <t>ALBELY MICHELLE ZORRILLA</t>
  </si>
  <si>
    <t>KLERY LEYDYS VICENTE DE LEON</t>
  </si>
  <si>
    <t>KAREN NINOSKA CASTELLANOS GÓMEZ</t>
  </si>
  <si>
    <t>SUPERVISOR</t>
  </si>
  <si>
    <t>NICANOR CIPRIAN SAVIÑON</t>
  </si>
  <si>
    <t>MERCEDES VALLEJO PAYANO</t>
  </si>
  <si>
    <t>ADAM TEJADA REYES</t>
  </si>
  <si>
    <t xml:space="preserve">SERGIDA LORENZO </t>
  </si>
  <si>
    <t>JUAN BAUTISTA SILVEN JAVIER</t>
  </si>
  <si>
    <t>MIGUELINA ALTAGRACIA CORNIEL</t>
  </si>
  <si>
    <t>FACILITADORA</t>
  </si>
  <si>
    <t>ERIKANI REGALADO BATISTA</t>
  </si>
  <si>
    <t>AGUSTINA RODRIGUEZ DE PERALTA</t>
  </si>
  <si>
    <t>ANYI MERCEDES PICHARDO BAUTISTA</t>
  </si>
  <si>
    <t xml:space="preserve">SUPERVISOR </t>
  </si>
  <si>
    <t>DIRECTOR GENERAL (SALIENTE)</t>
  </si>
  <si>
    <t>MINERVA ALT. GOMEZ RGUEZ.</t>
  </si>
  <si>
    <t>VIVIANA DEL C. BURGOS LANTIGUA</t>
  </si>
  <si>
    <t>FRANCISCO R. GUTIERREZ VASQUEZ</t>
  </si>
  <si>
    <t>EMMANUEL DE Js. ALMANZAR SANCHEZ</t>
  </si>
  <si>
    <t>Regalia de los Empleados Fijos Inactivo correspondiente al mes de Diciembre - 2020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</si>
</sst>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7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6" fillId="0" borderId="0" xfId="1" applyFont="1"/>
    <xf numFmtId="0" fontId="6" fillId="0" borderId="3" xfId="1" applyFont="1" applyBorder="1"/>
    <xf numFmtId="0" fontId="6" fillId="0" borderId="3" xfId="1" applyFont="1" applyBorder="1" applyAlignment="1">
      <alignment horizontal="left"/>
    </xf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Fill="1" applyBorder="1"/>
    <xf numFmtId="4" fontId="6" fillId="0" borderId="3" xfId="1" applyNumberFormat="1" applyFont="1" applyFill="1" applyBorder="1"/>
    <xf numFmtId="0" fontId="7" fillId="0" borderId="3" xfId="1" applyFont="1" applyFill="1" applyBorder="1"/>
    <xf numFmtId="0" fontId="6" fillId="0" borderId="3" xfId="1" applyFont="1" applyFill="1" applyBorder="1" applyAlignment="1">
      <alignment horizontal="left" vertical="center"/>
    </xf>
    <xf numFmtId="0" fontId="3" fillId="0" borderId="0" xfId="0" applyFont="1"/>
    <xf numFmtId="0" fontId="6" fillId="0" borderId="3" xfId="1" applyFont="1" applyBorder="1" applyAlignment="1">
      <alignment wrapText="1"/>
    </xf>
    <xf numFmtId="0" fontId="6" fillId="0" borderId="4" xfId="1" applyFont="1" applyBorder="1"/>
    <xf numFmtId="4" fontId="6" fillId="0" borderId="4" xfId="1" applyNumberFormat="1" applyFont="1" applyBorder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6" fillId="0" borderId="0" xfId="1" applyFont="1" applyBorder="1"/>
    <xf numFmtId="0" fontId="6" fillId="0" borderId="3" xfId="1" applyFont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wrapText="1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1" fillId="0" borderId="0" xfId="1" applyFont="1"/>
    <xf numFmtId="4" fontId="11" fillId="0" borderId="0" xfId="1" applyNumberFormat="1" applyFont="1"/>
    <xf numFmtId="0" fontId="12" fillId="0" borderId="0" xfId="0" applyFont="1"/>
    <xf numFmtId="4" fontId="11" fillId="0" borderId="0" xfId="0" applyNumberFormat="1" applyFont="1"/>
    <xf numFmtId="4" fontId="12" fillId="0" borderId="0" xfId="0" applyNumberFormat="1" applyFont="1"/>
    <xf numFmtId="4" fontId="11" fillId="0" borderId="0" xfId="0" applyNumberFormat="1" applyFont="1" applyAlignment="1"/>
    <xf numFmtId="0" fontId="12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/>
    <xf numFmtId="0" fontId="11" fillId="0" borderId="0" xfId="0" applyFont="1"/>
    <xf numFmtId="0" fontId="10" fillId="0" borderId="0" xfId="0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wrapText="1"/>
    </xf>
    <xf numFmtId="4" fontId="5" fillId="0" borderId="0" xfId="1" applyNumberFormat="1" applyFont="1" applyBorder="1"/>
    <xf numFmtId="4" fontId="6" fillId="0" borderId="0" xfId="1" applyNumberFormat="1" applyFont="1" applyBorder="1"/>
    <xf numFmtId="4" fontId="6" fillId="0" borderId="0" xfId="1" applyNumberFormat="1" applyFont="1" applyFill="1" applyBorder="1"/>
    <xf numFmtId="4" fontId="6" fillId="0" borderId="0" xfId="1" applyNumberFormat="1" applyFont="1" applyBorder="1" applyAlignment="1">
      <alignment vertical="center"/>
    </xf>
    <xf numFmtId="4" fontId="12" fillId="0" borderId="0" xfId="0" applyNumberFormat="1" applyFont="1" applyFill="1"/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96</xdr:row>
      <xdr:rowOff>47625</xdr:rowOff>
    </xdr:from>
    <xdr:to>
      <xdr:col>3</xdr:col>
      <xdr:colOff>1259204</xdr:colOff>
      <xdr:row>96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97</xdr:row>
      <xdr:rowOff>57150</xdr:rowOff>
    </xdr:from>
    <xdr:to>
      <xdr:col>3</xdr:col>
      <xdr:colOff>1333500</xdr:colOff>
      <xdr:row>97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97</xdr:row>
      <xdr:rowOff>9525</xdr:rowOff>
    </xdr:from>
    <xdr:to>
      <xdr:col>4</xdr:col>
      <xdr:colOff>914400</xdr:colOff>
      <xdr:row>114</xdr:row>
      <xdr:rowOff>33357</xdr:rowOff>
    </xdr:to>
    <xdr:pic>
      <xdr:nvPicPr>
        <xdr:cNvPr id="9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" y="21374100"/>
          <a:ext cx="6772275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1840056</xdr:colOff>
      <xdr:row>0</xdr:row>
      <xdr:rowOff>0</xdr:rowOff>
    </xdr:from>
    <xdr:to>
      <xdr:col>3</xdr:col>
      <xdr:colOff>1675532</xdr:colOff>
      <xdr:row>0</xdr:row>
      <xdr:rowOff>1543050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3431" y="0"/>
          <a:ext cx="399790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tabSelected="1" showOutlineSymbols="0" zoomScaleNormal="100" workbookViewId="0">
      <selection activeCell="A2" sqref="A2:F2"/>
    </sheetView>
  </sheetViews>
  <sheetFormatPr baseColWidth="10" defaultColWidth="11.42578125" defaultRowHeight="15"/>
  <cols>
    <col min="1" max="1" width="5" customWidth="1"/>
    <col min="2" max="2" width="30.140625" customWidth="1"/>
    <col min="3" max="3" width="32.28515625" customWidth="1"/>
    <col min="4" max="4" width="28.42578125" customWidth="1"/>
    <col min="5" max="5" width="18.85546875" customWidth="1"/>
    <col min="6" max="7" width="11.28515625" customWidth="1"/>
    <col min="9" max="9" width="33.5703125" customWidth="1"/>
    <col min="10" max="10" width="15.85546875" customWidth="1"/>
  </cols>
  <sheetData>
    <row r="1" spans="1:11" ht="163.5" customHeight="1">
      <c r="A1" s="53" t="s">
        <v>23</v>
      </c>
      <c r="B1" s="53"/>
      <c r="C1" s="53"/>
      <c r="D1" s="53"/>
      <c r="E1" s="53"/>
      <c r="F1" s="53"/>
      <c r="G1" s="34"/>
    </row>
    <row r="2" spans="1:11" ht="26.25" customHeight="1">
      <c r="A2" s="54" t="s">
        <v>156</v>
      </c>
      <c r="B2" s="54"/>
      <c r="C2" s="54"/>
      <c r="D2" s="54"/>
      <c r="E2" s="54"/>
      <c r="F2" s="54"/>
      <c r="G2" s="45"/>
    </row>
    <row r="3" spans="1:11" ht="37.5" customHeight="1">
      <c r="A3" s="29" t="s">
        <v>16</v>
      </c>
      <c r="B3" s="28" t="s">
        <v>0</v>
      </c>
      <c r="C3" s="28" t="s">
        <v>12</v>
      </c>
      <c r="D3" s="28" t="s">
        <v>4</v>
      </c>
      <c r="E3" s="28" t="s">
        <v>5</v>
      </c>
      <c r="F3" s="30" t="s">
        <v>14</v>
      </c>
      <c r="G3" s="46"/>
    </row>
    <row r="4" spans="1:11">
      <c r="A4" s="2"/>
      <c r="B4" s="4"/>
      <c r="C4" s="7"/>
      <c r="D4" s="4"/>
      <c r="E4" s="5"/>
      <c r="F4" s="6"/>
      <c r="G4" s="47"/>
    </row>
    <row r="5" spans="1:11">
      <c r="A5" s="2">
        <v>1</v>
      </c>
      <c r="B5" s="11" t="s">
        <v>27</v>
      </c>
      <c r="C5" s="12" t="s">
        <v>13</v>
      </c>
      <c r="D5" s="11" t="s">
        <v>151</v>
      </c>
      <c r="E5" s="13" t="s">
        <v>9</v>
      </c>
      <c r="F5" s="14">
        <v>131250</v>
      </c>
      <c r="G5" s="43"/>
      <c r="I5" s="35"/>
      <c r="J5" s="35"/>
      <c r="K5" s="36"/>
    </row>
    <row r="6" spans="1:11">
      <c r="A6" s="2">
        <f t="shared" ref="A6:A18" si="0">A5+1</f>
        <v>2</v>
      </c>
      <c r="B6" s="11" t="s">
        <v>28</v>
      </c>
      <c r="C6" s="12" t="s">
        <v>26</v>
      </c>
      <c r="D6" s="11" t="s">
        <v>29</v>
      </c>
      <c r="E6" s="13" t="s">
        <v>10</v>
      </c>
      <c r="F6" s="14">
        <v>60000</v>
      </c>
      <c r="G6" s="39"/>
    </row>
    <row r="7" spans="1:11">
      <c r="A7" s="2">
        <f t="shared" si="0"/>
        <v>3</v>
      </c>
      <c r="B7" s="11" t="s">
        <v>30</v>
      </c>
      <c r="C7" s="12" t="s">
        <v>26</v>
      </c>
      <c r="D7" s="11" t="s">
        <v>31</v>
      </c>
      <c r="E7" s="11" t="s">
        <v>8</v>
      </c>
      <c r="F7" s="14">
        <v>16500</v>
      </c>
      <c r="G7" s="39"/>
    </row>
    <row r="8" spans="1:11">
      <c r="A8" s="2">
        <f t="shared" si="0"/>
        <v>4</v>
      </c>
      <c r="B8" s="11" t="s">
        <v>32</v>
      </c>
      <c r="C8" s="12" t="s">
        <v>26</v>
      </c>
      <c r="D8" s="11" t="s">
        <v>33</v>
      </c>
      <c r="E8" s="13" t="s">
        <v>9</v>
      </c>
      <c r="F8" s="14">
        <v>105000</v>
      </c>
      <c r="G8" s="39"/>
    </row>
    <row r="9" spans="1:11">
      <c r="A9" s="2">
        <f t="shared" si="0"/>
        <v>5</v>
      </c>
      <c r="B9" s="11" t="s">
        <v>34</v>
      </c>
      <c r="C9" s="12" t="s">
        <v>26</v>
      </c>
      <c r="D9" s="11" t="s">
        <v>35</v>
      </c>
      <c r="E9" s="11" t="s">
        <v>8</v>
      </c>
      <c r="F9" s="14">
        <v>38472.22</v>
      </c>
      <c r="G9" s="39"/>
    </row>
    <row r="10" spans="1:11">
      <c r="A10" s="2">
        <f t="shared" si="0"/>
        <v>6</v>
      </c>
      <c r="B10" s="11" t="s">
        <v>36</v>
      </c>
      <c r="C10" s="12" t="s">
        <v>26</v>
      </c>
      <c r="D10" s="11" t="s">
        <v>37</v>
      </c>
      <c r="E10" s="11" t="s">
        <v>8</v>
      </c>
      <c r="F10" s="14">
        <v>19687.5</v>
      </c>
      <c r="G10" s="39"/>
    </row>
    <row r="11" spans="1:11">
      <c r="A11" s="2">
        <f t="shared" si="0"/>
        <v>7</v>
      </c>
      <c r="B11" s="11" t="s">
        <v>38</v>
      </c>
      <c r="C11" s="12" t="s">
        <v>26</v>
      </c>
      <c r="D11" s="11" t="s">
        <v>39</v>
      </c>
      <c r="E11" s="13" t="s">
        <v>10</v>
      </c>
      <c r="F11" s="14">
        <v>19687.5</v>
      </c>
      <c r="G11" s="39"/>
    </row>
    <row r="12" spans="1:11">
      <c r="A12" s="2">
        <f t="shared" si="0"/>
        <v>8</v>
      </c>
      <c r="B12" s="11" t="s">
        <v>40</v>
      </c>
      <c r="C12" s="12" t="s">
        <v>26</v>
      </c>
      <c r="D12" s="11" t="s">
        <v>41</v>
      </c>
      <c r="E12" s="11" t="s">
        <v>8</v>
      </c>
      <c r="F12" s="14">
        <v>17500</v>
      </c>
      <c r="G12" s="39"/>
    </row>
    <row r="13" spans="1:11">
      <c r="A13" s="2">
        <f t="shared" si="0"/>
        <v>9</v>
      </c>
      <c r="B13" s="11" t="s">
        <v>42</v>
      </c>
      <c r="C13" s="12" t="s">
        <v>26</v>
      </c>
      <c r="D13" s="11" t="s">
        <v>43</v>
      </c>
      <c r="E13" s="13" t="s">
        <v>10</v>
      </c>
      <c r="F13" s="14">
        <v>19687.5</v>
      </c>
      <c r="G13" s="39"/>
    </row>
    <row r="14" spans="1:11">
      <c r="A14" s="2">
        <f t="shared" si="0"/>
        <v>10</v>
      </c>
      <c r="B14" s="11" t="s">
        <v>44</v>
      </c>
      <c r="C14" s="12" t="s">
        <v>26</v>
      </c>
      <c r="D14" s="11" t="s">
        <v>45</v>
      </c>
      <c r="E14" s="13"/>
      <c r="F14" s="14">
        <v>37500</v>
      </c>
      <c r="G14" s="39"/>
    </row>
    <row r="15" spans="1:11">
      <c r="A15" s="2">
        <f t="shared" si="0"/>
        <v>11</v>
      </c>
      <c r="B15" s="11" t="s">
        <v>46</v>
      </c>
      <c r="C15" s="12" t="s">
        <v>26</v>
      </c>
      <c r="D15" s="11" t="s">
        <v>47</v>
      </c>
      <c r="E15" s="13"/>
      <c r="F15" s="14">
        <v>8250</v>
      </c>
      <c r="G15" s="39"/>
    </row>
    <row r="16" spans="1:11">
      <c r="A16" s="2">
        <f t="shared" si="0"/>
        <v>12</v>
      </c>
      <c r="B16" s="11" t="s">
        <v>48</v>
      </c>
      <c r="C16" s="12" t="s">
        <v>26</v>
      </c>
      <c r="D16" s="11" t="s">
        <v>49</v>
      </c>
      <c r="E16" s="13" t="s">
        <v>10</v>
      </c>
      <c r="F16" s="14">
        <v>23388.75</v>
      </c>
      <c r="G16" s="39"/>
    </row>
    <row r="17" spans="1:29">
      <c r="A17" s="2">
        <f t="shared" si="0"/>
        <v>13</v>
      </c>
      <c r="B17" s="11" t="s">
        <v>50</v>
      </c>
      <c r="C17" s="12" t="s">
        <v>26</v>
      </c>
      <c r="D17" s="11" t="s">
        <v>51</v>
      </c>
      <c r="E17" s="13"/>
      <c r="F17" s="14">
        <v>21875</v>
      </c>
      <c r="G17" s="39"/>
    </row>
    <row r="18" spans="1:29">
      <c r="A18" s="2">
        <f t="shared" si="0"/>
        <v>14</v>
      </c>
      <c r="B18" s="11" t="s">
        <v>52</v>
      </c>
      <c r="C18" s="12" t="s">
        <v>26</v>
      </c>
      <c r="D18" s="11" t="s">
        <v>37</v>
      </c>
      <c r="E18" s="13"/>
      <c r="F18" s="14">
        <v>29166.67</v>
      </c>
      <c r="G18" s="39"/>
    </row>
    <row r="19" spans="1:29">
      <c r="A19" s="3"/>
      <c r="B19" s="15" t="s">
        <v>19</v>
      </c>
      <c r="C19" s="15"/>
      <c r="D19" s="15">
        <f>COUNTA(D4:D18)</f>
        <v>14</v>
      </c>
      <c r="E19" s="15"/>
      <c r="F19" s="16">
        <f>SUM(F5:F18)</f>
        <v>547965.14</v>
      </c>
    </row>
    <row r="20" spans="1:29">
      <c r="A20" s="3"/>
      <c r="B20" s="15"/>
      <c r="C20" s="15"/>
      <c r="D20" s="17"/>
      <c r="E20" s="17"/>
      <c r="F20" s="16"/>
      <c r="G20" s="49"/>
    </row>
    <row r="21" spans="1:29">
      <c r="A21" s="2">
        <v>15</v>
      </c>
      <c r="B21" s="11" t="s">
        <v>81</v>
      </c>
      <c r="C21" s="18" t="s">
        <v>7</v>
      </c>
      <c r="D21" s="18" t="s">
        <v>82</v>
      </c>
      <c r="E21" s="11" t="s">
        <v>8</v>
      </c>
      <c r="F21" s="14">
        <v>26512.5</v>
      </c>
      <c r="G21" s="48"/>
    </row>
    <row r="22" spans="1:29">
      <c r="A22" s="2"/>
      <c r="B22" s="15" t="s">
        <v>19</v>
      </c>
      <c r="C22" s="11"/>
      <c r="D22" s="11">
        <f>COUNTA(D21:D21)</f>
        <v>1</v>
      </c>
      <c r="E22" s="11"/>
      <c r="F22" s="14">
        <f>SUM(F21:F21)</f>
        <v>26512.5</v>
      </c>
      <c r="G22" s="48"/>
    </row>
    <row r="23" spans="1:29">
      <c r="A23" s="2"/>
      <c r="B23" s="11"/>
      <c r="C23" s="11"/>
      <c r="D23" s="11"/>
      <c r="E23" s="11"/>
      <c r="F23" s="11"/>
      <c r="G23" s="26"/>
    </row>
    <row r="24" spans="1:29" ht="23.25">
      <c r="A24" s="52">
        <v>16</v>
      </c>
      <c r="B24" s="33" t="s">
        <v>83</v>
      </c>
      <c r="C24" s="20" t="s">
        <v>22</v>
      </c>
      <c r="D24" s="33" t="s">
        <v>84</v>
      </c>
      <c r="E24" s="31" t="s">
        <v>8</v>
      </c>
      <c r="F24" s="32">
        <v>39166.67</v>
      </c>
      <c r="G24" s="50"/>
    </row>
    <row r="25" spans="1:29" ht="23.25">
      <c r="A25" s="2">
        <f t="shared" ref="A25" si="1">A24+1</f>
        <v>17</v>
      </c>
      <c r="B25" s="33" t="s">
        <v>85</v>
      </c>
      <c r="C25" s="20" t="s">
        <v>22</v>
      </c>
      <c r="D25" s="33" t="s">
        <v>86</v>
      </c>
      <c r="E25" s="31" t="s">
        <v>8</v>
      </c>
      <c r="F25" s="32">
        <v>16500</v>
      </c>
      <c r="G25" s="50"/>
    </row>
    <row r="26" spans="1:29">
      <c r="A26" s="3"/>
      <c r="B26" s="15" t="s">
        <v>19</v>
      </c>
      <c r="C26" s="11"/>
      <c r="D26" s="11">
        <f>COUNTA(D24:D25)</f>
        <v>2</v>
      </c>
      <c r="E26" s="11"/>
      <c r="F26" s="14">
        <f>SUM(F24:F25)</f>
        <v>55666.67</v>
      </c>
      <c r="G26" s="48"/>
      <c r="H26" s="37"/>
    </row>
    <row r="27" spans="1:29">
      <c r="A27" s="3"/>
      <c r="B27" s="11"/>
      <c r="C27" s="11"/>
      <c r="D27" s="11"/>
      <c r="E27" s="11"/>
      <c r="F27" s="14"/>
      <c r="G27" s="48"/>
    </row>
    <row r="28" spans="1:29">
      <c r="A28" s="2">
        <v>18</v>
      </c>
      <c r="B28" s="33" t="s">
        <v>53</v>
      </c>
      <c r="C28" s="27" t="s">
        <v>17</v>
      </c>
      <c r="D28" s="33" t="s">
        <v>54</v>
      </c>
      <c r="E28" s="13" t="s">
        <v>8</v>
      </c>
      <c r="F28" s="32">
        <v>35833.33</v>
      </c>
      <c r="G28" s="48"/>
      <c r="H28" s="38"/>
      <c r="S28" s="36"/>
      <c r="T28" s="36"/>
      <c r="U28" s="36"/>
      <c r="V28" s="36"/>
      <c r="W28" s="36"/>
      <c r="X28" s="36"/>
      <c r="Y28" s="36"/>
      <c r="Z28" s="43"/>
      <c r="AA28" s="43"/>
      <c r="AB28" s="39"/>
      <c r="AC28" s="39"/>
    </row>
    <row r="29" spans="1:29">
      <c r="A29" s="2">
        <f t="shared" ref="A29:A44" si="2">A28+1</f>
        <v>19</v>
      </c>
      <c r="B29" s="33" t="s">
        <v>55</v>
      </c>
      <c r="C29" s="27" t="s">
        <v>17</v>
      </c>
      <c r="D29" s="33" t="s">
        <v>56</v>
      </c>
      <c r="E29" s="13" t="s">
        <v>11</v>
      </c>
      <c r="F29" s="32">
        <v>12375</v>
      </c>
      <c r="G29" s="48"/>
      <c r="H29" s="38"/>
      <c r="S29" s="36"/>
      <c r="T29" s="36"/>
      <c r="U29" s="36"/>
      <c r="V29" s="36"/>
      <c r="W29" s="36"/>
      <c r="X29" s="36"/>
      <c r="Y29" s="36"/>
      <c r="Z29" s="36"/>
      <c r="AA29" s="36"/>
      <c r="AB29" s="39"/>
      <c r="AC29" s="39"/>
    </row>
    <row r="30" spans="1:29">
      <c r="A30" s="2">
        <f t="shared" si="2"/>
        <v>20</v>
      </c>
      <c r="B30" s="33" t="s">
        <v>57</v>
      </c>
      <c r="C30" s="27" t="s">
        <v>17</v>
      </c>
      <c r="D30" s="33" t="s">
        <v>58</v>
      </c>
      <c r="E30" s="13" t="s">
        <v>11</v>
      </c>
      <c r="F30" s="32">
        <v>7500</v>
      </c>
      <c r="G30" s="48"/>
      <c r="H30" s="38"/>
      <c r="S30" s="36"/>
      <c r="T30" s="36"/>
      <c r="U30" s="36"/>
      <c r="V30" s="36"/>
      <c r="W30" s="36"/>
      <c r="X30" s="36"/>
      <c r="Y30" s="36"/>
      <c r="Z30" s="36"/>
      <c r="AA30" s="36"/>
      <c r="AB30" s="39"/>
      <c r="AC30" s="39"/>
    </row>
    <row r="31" spans="1:29">
      <c r="A31" s="2">
        <f t="shared" si="2"/>
        <v>21</v>
      </c>
      <c r="B31" s="33" t="s">
        <v>59</v>
      </c>
      <c r="C31" s="27" t="s">
        <v>17</v>
      </c>
      <c r="D31" s="33" t="s">
        <v>24</v>
      </c>
      <c r="E31" s="13" t="s">
        <v>11</v>
      </c>
      <c r="F31" s="32">
        <v>12375</v>
      </c>
      <c r="G31" s="48"/>
      <c r="H31" s="38"/>
      <c r="S31" s="36"/>
      <c r="T31" s="36"/>
      <c r="U31" s="36"/>
      <c r="V31" s="36"/>
      <c r="W31" s="36"/>
      <c r="X31" s="36"/>
      <c r="Y31" s="36"/>
      <c r="Z31" s="36"/>
      <c r="AA31" s="36"/>
      <c r="AB31" s="39"/>
      <c r="AC31" s="39"/>
    </row>
    <row r="32" spans="1:29">
      <c r="A32" s="2">
        <f t="shared" si="2"/>
        <v>22</v>
      </c>
      <c r="B32" s="33" t="s">
        <v>60</v>
      </c>
      <c r="C32" s="27" t="s">
        <v>17</v>
      </c>
      <c r="D32" s="33" t="s">
        <v>2</v>
      </c>
      <c r="E32" s="13" t="s">
        <v>11</v>
      </c>
      <c r="F32" s="32">
        <v>12375</v>
      </c>
      <c r="G32" s="48"/>
      <c r="H32" s="38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9"/>
    </row>
    <row r="33" spans="1:29">
      <c r="A33" s="2">
        <f t="shared" si="2"/>
        <v>23</v>
      </c>
      <c r="B33" s="33" t="s">
        <v>61</v>
      </c>
      <c r="C33" s="27" t="s">
        <v>17</v>
      </c>
      <c r="D33" s="33" t="s">
        <v>62</v>
      </c>
      <c r="E33" s="13" t="s">
        <v>11</v>
      </c>
      <c r="F33" s="32">
        <v>8250</v>
      </c>
      <c r="G33" s="48"/>
      <c r="H33" s="38"/>
      <c r="S33" s="36"/>
      <c r="T33" s="36"/>
      <c r="U33" s="36"/>
      <c r="V33" s="36"/>
      <c r="W33" s="36"/>
      <c r="X33" s="36"/>
      <c r="Y33" s="36"/>
      <c r="Z33" s="36"/>
      <c r="AA33" s="36"/>
      <c r="AB33" s="39"/>
      <c r="AC33" s="39"/>
    </row>
    <row r="34" spans="1:29">
      <c r="A34" s="2">
        <f t="shared" si="2"/>
        <v>24</v>
      </c>
      <c r="B34" s="33" t="s">
        <v>63</v>
      </c>
      <c r="C34" s="27" t="s">
        <v>17</v>
      </c>
      <c r="D34" s="33" t="s">
        <v>1</v>
      </c>
      <c r="E34" s="13" t="s">
        <v>11</v>
      </c>
      <c r="F34" s="32">
        <v>8250</v>
      </c>
      <c r="G34" s="48"/>
      <c r="H34" s="38"/>
      <c r="S34" s="36"/>
      <c r="T34" s="36"/>
      <c r="U34" s="36"/>
      <c r="V34" s="36"/>
      <c r="W34" s="36"/>
      <c r="X34" s="36"/>
      <c r="Y34" s="36"/>
      <c r="Z34" s="36"/>
      <c r="AA34" s="36"/>
      <c r="AB34" s="39"/>
      <c r="AC34" s="51"/>
    </row>
    <row r="35" spans="1:29">
      <c r="A35" s="2">
        <f t="shared" si="2"/>
        <v>25</v>
      </c>
      <c r="B35" s="33" t="s">
        <v>64</v>
      </c>
      <c r="C35" s="27" t="s">
        <v>17</v>
      </c>
      <c r="D35" s="33" t="s">
        <v>65</v>
      </c>
      <c r="E35" s="13" t="s">
        <v>11</v>
      </c>
      <c r="F35" s="32">
        <v>7500</v>
      </c>
      <c r="G35" s="48"/>
      <c r="H35" s="38"/>
      <c r="S35" s="36"/>
      <c r="T35" s="36"/>
      <c r="U35" s="36"/>
      <c r="V35" s="36"/>
      <c r="W35" s="36"/>
      <c r="X35" s="36"/>
      <c r="Y35" s="36"/>
      <c r="Z35" s="36"/>
      <c r="AA35" s="36"/>
      <c r="AB35" s="39"/>
      <c r="AC35" s="39"/>
    </row>
    <row r="36" spans="1:29">
      <c r="A36" s="2">
        <f t="shared" si="2"/>
        <v>26</v>
      </c>
      <c r="B36" s="33" t="s">
        <v>66</v>
      </c>
      <c r="C36" s="27" t="s">
        <v>17</v>
      </c>
      <c r="D36" s="33" t="s">
        <v>62</v>
      </c>
      <c r="E36" s="13" t="s">
        <v>11</v>
      </c>
      <c r="F36" s="32">
        <v>7500</v>
      </c>
      <c r="G36" s="48"/>
      <c r="H36" s="38"/>
      <c r="S36" s="36"/>
      <c r="T36" s="36"/>
      <c r="U36" s="36"/>
      <c r="V36" s="36"/>
      <c r="W36" s="36"/>
      <c r="X36" s="36"/>
      <c r="Y36" s="36"/>
      <c r="Z36" s="36"/>
      <c r="AA36" s="36"/>
      <c r="AB36" s="39"/>
      <c r="AC36" s="39"/>
    </row>
    <row r="37" spans="1:29">
      <c r="A37" s="2">
        <f t="shared" si="2"/>
        <v>27</v>
      </c>
      <c r="B37" s="33" t="s">
        <v>67</v>
      </c>
      <c r="C37" s="27" t="s">
        <v>17</v>
      </c>
      <c r="D37" s="33" t="s">
        <v>68</v>
      </c>
      <c r="E37" s="13" t="s">
        <v>11</v>
      </c>
      <c r="F37" s="32">
        <v>9075</v>
      </c>
      <c r="G37" s="48"/>
      <c r="H37" s="38"/>
      <c r="S37" s="36"/>
      <c r="T37" s="36"/>
      <c r="U37" s="36"/>
      <c r="V37" s="36"/>
      <c r="W37" s="36"/>
      <c r="X37" s="36"/>
      <c r="Y37" s="36"/>
      <c r="Z37" s="36"/>
      <c r="AA37" s="36"/>
      <c r="AB37" s="39"/>
      <c r="AC37" s="39"/>
    </row>
    <row r="38" spans="1:29">
      <c r="A38" s="2">
        <f t="shared" si="2"/>
        <v>28</v>
      </c>
      <c r="B38" s="33" t="s">
        <v>69</v>
      </c>
      <c r="C38" s="27" t="s">
        <v>17</v>
      </c>
      <c r="D38" s="33" t="s">
        <v>70</v>
      </c>
      <c r="E38" s="13" t="s">
        <v>8</v>
      </c>
      <c r="F38" s="32">
        <v>26250</v>
      </c>
      <c r="G38" s="48"/>
      <c r="H38" s="38"/>
      <c r="S38" s="36"/>
      <c r="T38" s="36"/>
      <c r="U38" s="36"/>
      <c r="V38" s="36"/>
      <c r="W38" s="36"/>
      <c r="X38" s="36"/>
      <c r="Y38" s="36"/>
      <c r="Z38" s="36"/>
      <c r="AA38" s="36"/>
      <c r="AB38" s="39"/>
      <c r="AC38" s="39"/>
    </row>
    <row r="39" spans="1:29">
      <c r="A39" s="2">
        <f t="shared" si="2"/>
        <v>29</v>
      </c>
      <c r="B39" s="33" t="s">
        <v>71</v>
      </c>
      <c r="C39" s="27" t="s">
        <v>17</v>
      </c>
      <c r="D39" s="33" t="s">
        <v>2</v>
      </c>
      <c r="E39" s="13" t="s">
        <v>11</v>
      </c>
      <c r="F39" s="32">
        <v>14025</v>
      </c>
      <c r="G39" s="48"/>
      <c r="H39" s="38"/>
      <c r="S39" s="36"/>
      <c r="T39" s="36"/>
      <c r="U39" s="36"/>
      <c r="V39" s="36"/>
      <c r="W39" s="36"/>
      <c r="X39" s="36"/>
      <c r="Y39" s="36"/>
      <c r="Z39" s="36"/>
      <c r="AA39" s="36"/>
      <c r="AB39" s="39"/>
      <c r="AC39" s="39"/>
    </row>
    <row r="40" spans="1:29">
      <c r="A40" s="2">
        <f t="shared" si="2"/>
        <v>30</v>
      </c>
      <c r="B40" s="33" t="s">
        <v>72</v>
      </c>
      <c r="C40" s="27" t="s">
        <v>17</v>
      </c>
      <c r="D40" s="33" t="s">
        <v>62</v>
      </c>
      <c r="E40" s="13" t="s">
        <v>11</v>
      </c>
      <c r="F40" s="32">
        <v>8250</v>
      </c>
      <c r="G40" s="48"/>
      <c r="H40" s="38"/>
      <c r="S40" s="36"/>
      <c r="T40" s="36"/>
      <c r="U40" s="36"/>
      <c r="V40" s="36"/>
      <c r="W40" s="36"/>
      <c r="X40" s="36"/>
      <c r="Y40" s="36"/>
      <c r="Z40" s="36"/>
      <c r="AA40" s="36"/>
      <c r="AB40" s="39"/>
      <c r="AC40" s="39"/>
    </row>
    <row r="41" spans="1:29">
      <c r="A41" s="2">
        <f t="shared" si="2"/>
        <v>31</v>
      </c>
      <c r="B41" s="33" t="s">
        <v>73</v>
      </c>
      <c r="C41" s="27" t="s">
        <v>17</v>
      </c>
      <c r="D41" s="33" t="s">
        <v>74</v>
      </c>
      <c r="E41" s="13" t="s">
        <v>8</v>
      </c>
      <c r="F41" s="32">
        <v>26250</v>
      </c>
      <c r="G41" s="48"/>
      <c r="H41" s="38"/>
      <c r="S41" s="36"/>
      <c r="T41" s="36"/>
      <c r="U41" s="36"/>
      <c r="V41" s="36"/>
      <c r="W41" s="36"/>
      <c r="X41" s="36"/>
      <c r="Y41" s="36"/>
      <c r="Z41" s="36"/>
      <c r="AA41" s="36"/>
      <c r="AB41" s="39"/>
      <c r="AC41" s="51"/>
    </row>
    <row r="42" spans="1:29">
      <c r="A42" s="2">
        <f t="shared" si="2"/>
        <v>32</v>
      </c>
      <c r="B42" s="33" t="s">
        <v>75</v>
      </c>
      <c r="C42" s="27" t="s">
        <v>17</v>
      </c>
      <c r="D42" s="33" t="s">
        <v>76</v>
      </c>
      <c r="E42" s="13" t="s">
        <v>11</v>
      </c>
      <c r="F42" s="32">
        <v>8250</v>
      </c>
      <c r="G42" s="48"/>
      <c r="H42" s="38"/>
      <c r="M42" s="37"/>
      <c r="N42" s="37"/>
      <c r="O42" s="38"/>
      <c r="P42" s="38"/>
      <c r="Q42" s="38"/>
      <c r="R42" s="38"/>
      <c r="S42" s="36"/>
      <c r="T42" s="36"/>
      <c r="U42" s="36"/>
      <c r="V42" s="36"/>
      <c r="W42" s="36"/>
      <c r="X42" s="36"/>
      <c r="Y42" s="36"/>
      <c r="Z42" s="36"/>
      <c r="AA42" s="36"/>
      <c r="AB42" s="39"/>
      <c r="AC42" s="39"/>
    </row>
    <row r="43" spans="1:29">
      <c r="A43" s="2">
        <f t="shared" si="2"/>
        <v>33</v>
      </c>
      <c r="B43" s="33" t="s">
        <v>77</v>
      </c>
      <c r="C43" s="27" t="s">
        <v>17</v>
      </c>
      <c r="D43" s="33" t="s">
        <v>78</v>
      </c>
      <c r="E43" s="13" t="s">
        <v>8</v>
      </c>
      <c r="F43" s="32">
        <v>11000</v>
      </c>
      <c r="G43" s="48"/>
      <c r="M43" s="37"/>
      <c r="N43" s="37"/>
      <c r="O43" s="38"/>
      <c r="P43" s="38"/>
      <c r="Q43" s="38"/>
      <c r="R43" s="38"/>
      <c r="S43" s="36"/>
      <c r="T43" s="36"/>
      <c r="U43" s="36"/>
      <c r="V43" s="36"/>
      <c r="W43" s="36"/>
      <c r="X43" s="36"/>
      <c r="Y43" s="36"/>
      <c r="Z43" s="36"/>
      <c r="AA43" s="36"/>
      <c r="AB43" s="39"/>
      <c r="AC43" s="39"/>
    </row>
    <row r="44" spans="1:29">
      <c r="A44" s="2">
        <f t="shared" si="2"/>
        <v>34</v>
      </c>
      <c r="B44" s="33" t="s">
        <v>79</v>
      </c>
      <c r="C44" s="27" t="s">
        <v>17</v>
      </c>
      <c r="D44" s="33" t="s">
        <v>80</v>
      </c>
      <c r="E44" s="13" t="s">
        <v>11</v>
      </c>
      <c r="F44" s="32">
        <v>12375</v>
      </c>
      <c r="G44" s="48"/>
      <c r="M44" s="37"/>
      <c r="N44" s="37"/>
      <c r="O44" s="38"/>
      <c r="P44" s="38"/>
      <c r="Q44" s="38"/>
      <c r="R44" s="38"/>
      <c r="S44" s="36"/>
      <c r="T44" s="36"/>
      <c r="U44" s="36"/>
      <c r="V44" s="36"/>
      <c r="W44" s="36"/>
      <c r="X44" s="36"/>
      <c r="Y44" s="39"/>
      <c r="Z44" s="39"/>
      <c r="AA44" s="39"/>
      <c r="AB44" s="39"/>
      <c r="AC44" s="39"/>
    </row>
    <row r="45" spans="1:29">
      <c r="A45" s="3"/>
      <c r="B45" s="15" t="s">
        <v>19</v>
      </c>
      <c r="C45" s="15"/>
      <c r="D45" s="15">
        <f>COUNTA(D28:D44)</f>
        <v>17</v>
      </c>
      <c r="E45" s="17"/>
      <c r="F45" s="14">
        <f>SUM(F28:F44)</f>
        <v>227433.33</v>
      </c>
      <c r="G45" s="48"/>
    </row>
    <row r="46" spans="1:29">
      <c r="A46" s="3"/>
      <c r="B46" s="15"/>
      <c r="C46" s="11"/>
      <c r="D46" s="11"/>
      <c r="E46" s="11"/>
      <c r="F46" s="14"/>
      <c r="G46" s="48"/>
    </row>
    <row r="47" spans="1:29">
      <c r="A47" s="2">
        <v>35</v>
      </c>
      <c r="B47" s="11" t="s">
        <v>87</v>
      </c>
      <c r="C47" s="11"/>
      <c r="D47" s="11" t="s">
        <v>88</v>
      </c>
      <c r="E47" s="11" t="s">
        <v>8</v>
      </c>
      <c r="F47" s="14">
        <v>62500</v>
      </c>
      <c r="G47" s="48"/>
    </row>
    <row r="48" spans="1:29">
      <c r="A48" s="2">
        <f t="shared" ref="A48:A51" si="3">A47+1</f>
        <v>36</v>
      </c>
      <c r="B48" s="11" t="s">
        <v>89</v>
      </c>
      <c r="C48" s="11" t="s">
        <v>6</v>
      </c>
      <c r="D48" s="11" t="s">
        <v>90</v>
      </c>
      <c r="E48" s="11" t="s">
        <v>8</v>
      </c>
      <c r="F48" s="14">
        <v>37500</v>
      </c>
      <c r="G48" s="48"/>
    </row>
    <row r="49" spans="1:12">
      <c r="A49" s="2">
        <f t="shared" si="3"/>
        <v>37</v>
      </c>
      <c r="B49" s="11" t="s">
        <v>91</v>
      </c>
      <c r="C49" s="11" t="s">
        <v>6</v>
      </c>
      <c r="D49" s="11" t="s">
        <v>92</v>
      </c>
      <c r="E49" s="11" t="s">
        <v>8</v>
      </c>
      <c r="F49" s="14">
        <v>26250</v>
      </c>
      <c r="G49" s="48"/>
    </row>
    <row r="50" spans="1:12">
      <c r="A50" s="2">
        <f t="shared" si="3"/>
        <v>38</v>
      </c>
      <c r="B50" s="11" t="s">
        <v>94</v>
      </c>
      <c r="C50" s="11" t="s">
        <v>6</v>
      </c>
      <c r="D50" s="11" t="s">
        <v>93</v>
      </c>
      <c r="E50" s="11" t="s">
        <v>8</v>
      </c>
      <c r="F50" s="14">
        <v>11550</v>
      </c>
      <c r="G50" s="48"/>
    </row>
    <row r="51" spans="1:12">
      <c r="A51" s="2">
        <f t="shared" si="3"/>
        <v>39</v>
      </c>
      <c r="B51" s="11" t="s">
        <v>95</v>
      </c>
      <c r="C51" s="11" t="s">
        <v>6</v>
      </c>
      <c r="D51" s="11" t="s">
        <v>96</v>
      </c>
      <c r="E51" s="11" t="s">
        <v>8</v>
      </c>
      <c r="F51" s="14">
        <v>18375</v>
      </c>
      <c r="G51" s="48"/>
    </row>
    <row r="52" spans="1:12">
      <c r="A52" s="3"/>
      <c r="B52" s="15" t="s">
        <v>15</v>
      </c>
      <c r="C52" s="11"/>
      <c r="D52" s="11">
        <f>COUNTA(D47:D51)</f>
        <v>5</v>
      </c>
      <c r="E52" s="11"/>
      <c r="F52" s="14">
        <f>SUM(F47:F51)</f>
        <v>156175</v>
      </c>
      <c r="G52" s="48"/>
      <c r="L52" s="10"/>
    </row>
    <row r="53" spans="1:12">
      <c r="A53" s="3"/>
      <c r="B53" s="26"/>
      <c r="C53" s="11"/>
      <c r="D53" s="11"/>
      <c r="E53" s="11"/>
      <c r="F53" s="14"/>
      <c r="G53" s="48"/>
      <c r="L53" s="37"/>
    </row>
    <row r="54" spans="1:12" ht="15.95" customHeight="1">
      <c r="A54" s="2">
        <v>40</v>
      </c>
      <c r="B54" s="11" t="s">
        <v>97</v>
      </c>
      <c r="C54" s="20" t="s">
        <v>20</v>
      </c>
      <c r="D54" s="11" t="s">
        <v>98</v>
      </c>
      <c r="E54" s="11" t="s">
        <v>8</v>
      </c>
      <c r="F54" s="14">
        <v>31500</v>
      </c>
      <c r="G54" s="48"/>
      <c r="L54" s="37"/>
    </row>
    <row r="55" spans="1:12" ht="15.95" customHeight="1">
      <c r="A55" s="2">
        <f>A54+1</f>
        <v>41</v>
      </c>
      <c r="B55" s="11" t="s">
        <v>99</v>
      </c>
      <c r="C55" s="20" t="s">
        <v>20</v>
      </c>
      <c r="D55" s="11" t="s">
        <v>100</v>
      </c>
      <c r="E55" s="11" t="s">
        <v>8</v>
      </c>
      <c r="F55" s="14">
        <v>16100</v>
      </c>
      <c r="G55" s="48"/>
      <c r="I55" s="37"/>
      <c r="J55" s="37"/>
      <c r="K55" s="40"/>
      <c r="L55" s="37"/>
    </row>
    <row r="56" spans="1:12" ht="15.95" customHeight="1">
      <c r="A56" s="2">
        <f t="shared" ref="A56:A57" si="4">A55+1</f>
        <v>42</v>
      </c>
      <c r="B56" s="11" t="s">
        <v>101</v>
      </c>
      <c r="C56" s="20" t="s">
        <v>20</v>
      </c>
      <c r="D56" s="11" t="s">
        <v>102</v>
      </c>
      <c r="E56" s="11" t="s">
        <v>8</v>
      </c>
      <c r="F56" s="14">
        <v>8250</v>
      </c>
      <c r="G56" s="48"/>
      <c r="I56" s="37"/>
      <c r="J56" s="37"/>
      <c r="K56" s="40"/>
      <c r="L56" s="37"/>
    </row>
    <row r="57" spans="1:12" ht="15.95" customHeight="1">
      <c r="A57" s="2">
        <f t="shared" si="4"/>
        <v>43</v>
      </c>
      <c r="B57" s="11" t="s">
        <v>103</v>
      </c>
      <c r="C57" s="20" t="s">
        <v>20</v>
      </c>
      <c r="D57" s="11" t="s">
        <v>104</v>
      </c>
      <c r="E57" s="11" t="s">
        <v>8</v>
      </c>
      <c r="F57" s="14">
        <v>16500</v>
      </c>
      <c r="G57" s="48"/>
      <c r="L57" s="37"/>
    </row>
    <row r="58" spans="1:12">
      <c r="A58" s="3"/>
      <c r="B58" s="15" t="s">
        <v>15</v>
      </c>
      <c r="C58" s="11"/>
      <c r="D58" s="11">
        <f>COUNTA(D54:D57)</f>
        <v>4</v>
      </c>
      <c r="E58" s="11"/>
      <c r="F58" s="14">
        <f>SUM(F54:F57)</f>
        <v>72350</v>
      </c>
      <c r="G58" s="48"/>
    </row>
    <row r="59" spans="1:12">
      <c r="A59" s="3"/>
      <c r="B59" s="11"/>
      <c r="C59" s="11"/>
      <c r="D59" s="11"/>
      <c r="E59" s="11"/>
      <c r="F59" s="14"/>
      <c r="G59" s="48"/>
    </row>
    <row r="60" spans="1:12" ht="15.95" customHeight="1">
      <c r="A60" s="2">
        <v>44</v>
      </c>
      <c r="B60" s="13" t="s">
        <v>105</v>
      </c>
      <c r="C60" s="20" t="s">
        <v>21</v>
      </c>
      <c r="D60" s="13" t="s">
        <v>106</v>
      </c>
      <c r="E60" s="11" t="s">
        <v>8</v>
      </c>
      <c r="F60" s="14">
        <v>7500</v>
      </c>
      <c r="G60" s="48"/>
      <c r="I60" s="37"/>
      <c r="J60" s="37"/>
      <c r="K60" s="40"/>
      <c r="L60" s="40"/>
    </row>
    <row r="61" spans="1:12" ht="15.95" customHeight="1">
      <c r="A61" s="2">
        <f t="shared" ref="A61:A93" si="5">A60+1</f>
        <v>45</v>
      </c>
      <c r="B61" s="13" t="s">
        <v>107</v>
      </c>
      <c r="C61" s="20" t="s">
        <v>21</v>
      </c>
      <c r="D61" s="13" t="s">
        <v>108</v>
      </c>
      <c r="E61" s="11" t="s">
        <v>8</v>
      </c>
      <c r="F61" s="14">
        <v>23625</v>
      </c>
      <c r="G61" s="48"/>
      <c r="I61" s="41"/>
      <c r="J61" s="41"/>
      <c r="K61" s="42"/>
      <c r="L61" s="40"/>
    </row>
    <row r="62" spans="1:12" ht="15.95" customHeight="1">
      <c r="A62" s="2">
        <f t="shared" si="5"/>
        <v>46</v>
      </c>
      <c r="B62" s="13" t="s">
        <v>109</v>
      </c>
      <c r="C62" s="20" t="s">
        <v>21</v>
      </c>
      <c r="D62" s="13" t="s">
        <v>110</v>
      </c>
      <c r="E62" s="11" t="s">
        <v>8</v>
      </c>
      <c r="F62" s="14">
        <v>23625</v>
      </c>
      <c r="G62" s="48"/>
      <c r="I62" s="37"/>
      <c r="J62" s="37"/>
      <c r="K62" s="40"/>
      <c r="L62" s="40"/>
    </row>
    <row r="63" spans="1:12" ht="15.95" customHeight="1">
      <c r="A63" s="2">
        <f t="shared" si="5"/>
        <v>47</v>
      </c>
      <c r="B63" s="13" t="s">
        <v>112</v>
      </c>
      <c r="C63" s="20" t="s">
        <v>21</v>
      </c>
      <c r="D63" s="13" t="s">
        <v>113</v>
      </c>
      <c r="E63" s="11" t="s">
        <v>8</v>
      </c>
      <c r="F63" s="14">
        <v>12375</v>
      </c>
      <c r="G63" s="48"/>
      <c r="I63" s="37"/>
      <c r="J63" s="37"/>
      <c r="K63" s="40"/>
      <c r="L63" s="40"/>
    </row>
    <row r="64" spans="1:12" ht="15.95" customHeight="1">
      <c r="A64" s="2">
        <f t="shared" si="5"/>
        <v>48</v>
      </c>
      <c r="B64" s="13" t="s">
        <v>114</v>
      </c>
      <c r="C64" s="20" t="s">
        <v>21</v>
      </c>
      <c r="D64" s="13" t="s">
        <v>115</v>
      </c>
      <c r="E64" s="11" t="s">
        <v>8</v>
      </c>
      <c r="F64" s="14">
        <v>8250</v>
      </c>
      <c r="G64" s="48"/>
      <c r="I64" s="37"/>
      <c r="J64" s="37"/>
      <c r="K64" s="40"/>
      <c r="L64" s="40"/>
    </row>
    <row r="65" spans="1:12" ht="15.95" customHeight="1">
      <c r="A65" s="2">
        <f t="shared" si="5"/>
        <v>49</v>
      </c>
      <c r="B65" s="13" t="s">
        <v>152</v>
      </c>
      <c r="C65" s="20" t="s">
        <v>21</v>
      </c>
      <c r="D65" s="13" t="s">
        <v>116</v>
      </c>
      <c r="E65" s="11" t="s">
        <v>8</v>
      </c>
      <c r="F65" s="14">
        <v>11250</v>
      </c>
      <c r="G65" s="48"/>
      <c r="I65" s="37"/>
      <c r="J65" s="37"/>
      <c r="K65" s="40"/>
      <c r="L65" s="40"/>
    </row>
    <row r="66" spans="1:12" ht="15.95" customHeight="1">
      <c r="A66" s="2">
        <f t="shared" si="5"/>
        <v>50</v>
      </c>
      <c r="B66" s="13" t="s">
        <v>117</v>
      </c>
      <c r="C66" s="20" t="s">
        <v>21</v>
      </c>
      <c r="D66" s="13" t="s">
        <v>118</v>
      </c>
      <c r="E66" s="11" t="s">
        <v>8</v>
      </c>
      <c r="F66" s="14">
        <v>11550</v>
      </c>
      <c r="G66" s="48"/>
      <c r="I66" s="37"/>
      <c r="J66" s="37"/>
      <c r="K66" s="40"/>
      <c r="L66" s="40"/>
    </row>
    <row r="67" spans="1:12" ht="15.95" customHeight="1">
      <c r="A67" s="2">
        <f t="shared" si="5"/>
        <v>51</v>
      </c>
      <c r="B67" s="13" t="s">
        <v>119</v>
      </c>
      <c r="C67" s="20" t="s">
        <v>21</v>
      </c>
      <c r="D67" s="13" t="s">
        <v>120</v>
      </c>
      <c r="E67" s="11" t="s">
        <v>8</v>
      </c>
      <c r="F67" s="14">
        <v>9075</v>
      </c>
      <c r="G67" s="48"/>
      <c r="I67" s="37"/>
      <c r="J67" s="37"/>
      <c r="K67" s="40"/>
      <c r="L67" s="40"/>
    </row>
    <row r="68" spans="1:12" ht="15.95" customHeight="1">
      <c r="A68" s="2">
        <f t="shared" si="5"/>
        <v>52</v>
      </c>
      <c r="B68" s="13" t="s">
        <v>121</v>
      </c>
      <c r="C68" s="20" t="s">
        <v>21</v>
      </c>
      <c r="D68" s="13" t="s">
        <v>120</v>
      </c>
      <c r="E68" s="11" t="s">
        <v>8</v>
      </c>
      <c r="F68" s="14">
        <v>7500</v>
      </c>
      <c r="G68" s="48"/>
      <c r="I68" s="37"/>
      <c r="J68" s="37"/>
      <c r="K68" s="40"/>
      <c r="L68" s="40"/>
    </row>
    <row r="69" spans="1:12" ht="15.95" customHeight="1">
      <c r="A69" s="2">
        <f t="shared" si="5"/>
        <v>53</v>
      </c>
      <c r="B69" s="13" t="s">
        <v>122</v>
      </c>
      <c r="C69" s="20" t="s">
        <v>21</v>
      </c>
      <c r="D69" s="13" t="s">
        <v>111</v>
      </c>
      <c r="E69" s="11" t="s">
        <v>8</v>
      </c>
      <c r="F69" s="14">
        <v>7500</v>
      </c>
      <c r="G69" s="48"/>
      <c r="I69" s="37"/>
      <c r="J69" s="37"/>
      <c r="K69" s="40"/>
      <c r="L69" s="40"/>
    </row>
    <row r="70" spans="1:12" ht="15.95" customHeight="1">
      <c r="A70" s="2">
        <f t="shared" si="5"/>
        <v>54</v>
      </c>
      <c r="B70" s="13" t="s">
        <v>123</v>
      </c>
      <c r="C70" s="20" t="s">
        <v>21</v>
      </c>
      <c r="D70" s="13" t="s">
        <v>124</v>
      </c>
      <c r="E70" s="11" t="s">
        <v>8</v>
      </c>
      <c r="F70" s="14">
        <v>8250</v>
      </c>
      <c r="G70" s="48"/>
      <c r="I70" s="37"/>
      <c r="J70" s="37"/>
      <c r="K70" s="40"/>
      <c r="L70" s="40"/>
    </row>
    <row r="71" spans="1:12" ht="15.95" customHeight="1">
      <c r="A71" s="2">
        <f t="shared" si="5"/>
        <v>55</v>
      </c>
      <c r="B71" s="13" t="s">
        <v>125</v>
      </c>
      <c r="C71" s="20" t="s">
        <v>21</v>
      </c>
      <c r="D71" s="13" t="s">
        <v>126</v>
      </c>
      <c r="E71" s="11" t="s">
        <v>8</v>
      </c>
      <c r="F71" s="14">
        <v>7500</v>
      </c>
      <c r="G71" s="48"/>
      <c r="I71" s="44"/>
      <c r="J71" s="44"/>
      <c r="K71" s="40"/>
      <c r="L71" s="40"/>
    </row>
    <row r="72" spans="1:12" ht="15.95" customHeight="1">
      <c r="A72" s="2">
        <f t="shared" si="5"/>
        <v>56</v>
      </c>
      <c r="B72" s="13" t="s">
        <v>127</v>
      </c>
      <c r="C72" s="20" t="s">
        <v>21</v>
      </c>
      <c r="D72" s="13" t="s">
        <v>124</v>
      </c>
      <c r="E72" s="11" t="s">
        <v>8</v>
      </c>
      <c r="F72" s="14">
        <v>10477.5</v>
      </c>
      <c r="G72" s="48"/>
      <c r="I72" s="37"/>
      <c r="J72" s="37"/>
      <c r="K72" s="40"/>
      <c r="L72" s="40"/>
    </row>
    <row r="73" spans="1:12" ht="15.95" customHeight="1">
      <c r="A73" s="2">
        <f t="shared" si="5"/>
        <v>57</v>
      </c>
      <c r="B73" s="13" t="s">
        <v>128</v>
      </c>
      <c r="C73" s="20" t="s">
        <v>21</v>
      </c>
      <c r="D73" s="13" t="s">
        <v>113</v>
      </c>
      <c r="E73" s="11" t="s">
        <v>8</v>
      </c>
      <c r="F73" s="14">
        <v>12375</v>
      </c>
      <c r="G73" s="48"/>
      <c r="I73" s="37"/>
      <c r="J73" s="37"/>
      <c r="K73" s="40"/>
      <c r="L73" s="40"/>
    </row>
    <row r="74" spans="1:12" ht="15.95" customHeight="1">
      <c r="A74" s="2">
        <f t="shared" si="5"/>
        <v>58</v>
      </c>
      <c r="B74" s="13" t="s">
        <v>129</v>
      </c>
      <c r="C74" s="20" t="s">
        <v>21</v>
      </c>
      <c r="D74" s="13" t="s">
        <v>124</v>
      </c>
      <c r="E74" s="11" t="s">
        <v>8</v>
      </c>
      <c r="F74" s="14">
        <v>8250</v>
      </c>
      <c r="G74" s="48"/>
      <c r="I74" s="37"/>
      <c r="J74" s="37"/>
      <c r="K74" s="40"/>
      <c r="L74" s="40"/>
    </row>
    <row r="75" spans="1:12" ht="15.95" customHeight="1">
      <c r="A75" s="2">
        <f t="shared" si="5"/>
        <v>59</v>
      </c>
      <c r="B75" s="13" t="s">
        <v>130</v>
      </c>
      <c r="C75" s="20" t="s">
        <v>21</v>
      </c>
      <c r="D75" s="13" t="s">
        <v>131</v>
      </c>
      <c r="E75" s="11" t="s">
        <v>8</v>
      </c>
      <c r="F75" s="14">
        <v>27750</v>
      </c>
      <c r="G75" s="48"/>
      <c r="I75" s="37"/>
      <c r="J75" s="37"/>
      <c r="K75" s="40"/>
      <c r="L75" s="40"/>
    </row>
    <row r="76" spans="1:12" ht="15.95" customHeight="1">
      <c r="A76" s="2">
        <f t="shared" si="5"/>
        <v>60</v>
      </c>
      <c r="B76" s="13" t="s">
        <v>132</v>
      </c>
      <c r="C76" s="20" t="s">
        <v>21</v>
      </c>
      <c r="D76" s="13" t="s">
        <v>133</v>
      </c>
      <c r="E76" s="11" t="s">
        <v>8</v>
      </c>
      <c r="F76" s="14">
        <v>21262.5</v>
      </c>
      <c r="G76" s="48"/>
      <c r="I76" s="37"/>
      <c r="J76" s="37"/>
      <c r="K76" s="40"/>
      <c r="L76" s="40"/>
    </row>
    <row r="77" spans="1:12" ht="15.95" customHeight="1">
      <c r="A77" s="2">
        <f t="shared" si="5"/>
        <v>61</v>
      </c>
      <c r="B77" s="13" t="s">
        <v>134</v>
      </c>
      <c r="C77" s="20" t="s">
        <v>21</v>
      </c>
      <c r="D77" s="13" t="s">
        <v>124</v>
      </c>
      <c r="E77" s="11" t="s">
        <v>8</v>
      </c>
      <c r="F77" s="14">
        <v>10890</v>
      </c>
      <c r="G77" s="48"/>
      <c r="I77" s="37"/>
      <c r="J77" s="37"/>
      <c r="K77" s="40"/>
      <c r="L77" s="40"/>
    </row>
    <row r="78" spans="1:12" ht="15.95" customHeight="1">
      <c r="A78" s="2">
        <f t="shared" si="5"/>
        <v>62</v>
      </c>
      <c r="B78" s="13" t="s">
        <v>135</v>
      </c>
      <c r="C78" s="20" t="s">
        <v>21</v>
      </c>
      <c r="D78" s="13" t="s">
        <v>120</v>
      </c>
      <c r="E78" s="11" t="s">
        <v>8</v>
      </c>
      <c r="F78" s="14">
        <v>7500</v>
      </c>
      <c r="G78" s="48"/>
      <c r="I78" s="37"/>
      <c r="J78" s="37"/>
      <c r="K78" s="40"/>
      <c r="L78" s="40"/>
    </row>
    <row r="79" spans="1:12" ht="15.95" customHeight="1">
      <c r="A79" s="2">
        <f t="shared" si="5"/>
        <v>63</v>
      </c>
      <c r="B79" s="13" t="s">
        <v>136</v>
      </c>
      <c r="C79" s="20" t="s">
        <v>21</v>
      </c>
      <c r="D79" s="13" t="s">
        <v>118</v>
      </c>
      <c r="E79" s="11" t="s">
        <v>8</v>
      </c>
      <c r="F79" s="14">
        <v>12375</v>
      </c>
      <c r="G79" s="48"/>
      <c r="I79" s="37"/>
      <c r="J79" s="37"/>
      <c r="K79" s="40"/>
      <c r="L79" s="40"/>
    </row>
    <row r="80" spans="1:12" ht="15.95" customHeight="1">
      <c r="A80" s="2">
        <f t="shared" si="5"/>
        <v>64</v>
      </c>
      <c r="B80" s="13" t="s">
        <v>153</v>
      </c>
      <c r="C80" s="20" t="s">
        <v>21</v>
      </c>
      <c r="D80" s="13" t="s">
        <v>25</v>
      </c>
      <c r="E80" s="11" t="s">
        <v>8</v>
      </c>
      <c r="F80" s="14">
        <v>7500</v>
      </c>
      <c r="G80" s="48"/>
      <c r="I80" s="37"/>
      <c r="J80" s="37"/>
      <c r="K80" s="40"/>
      <c r="L80" s="40"/>
    </row>
    <row r="81" spans="1:12" ht="15.95" customHeight="1">
      <c r="A81" s="2">
        <f t="shared" si="5"/>
        <v>65</v>
      </c>
      <c r="B81" s="13" t="s">
        <v>137</v>
      </c>
      <c r="C81" s="20" t="s">
        <v>21</v>
      </c>
      <c r="D81" s="13" t="s">
        <v>126</v>
      </c>
      <c r="E81" s="11" t="s">
        <v>8</v>
      </c>
      <c r="F81" s="14">
        <v>7500</v>
      </c>
      <c r="G81" s="48"/>
      <c r="I81" s="37"/>
      <c r="J81" s="37"/>
      <c r="K81" s="40"/>
      <c r="L81" s="40"/>
    </row>
    <row r="82" spans="1:12" ht="15.95" customHeight="1">
      <c r="A82" s="2">
        <f t="shared" si="5"/>
        <v>66</v>
      </c>
      <c r="B82" s="13" t="s">
        <v>138</v>
      </c>
      <c r="C82" s="20" t="s">
        <v>21</v>
      </c>
      <c r="D82" s="13" t="s">
        <v>139</v>
      </c>
      <c r="E82" s="11" t="s">
        <v>8</v>
      </c>
      <c r="F82" s="14">
        <v>8250</v>
      </c>
      <c r="G82" s="48"/>
      <c r="I82" s="37"/>
      <c r="J82" s="37"/>
      <c r="K82" s="40"/>
      <c r="L82" s="40"/>
    </row>
    <row r="83" spans="1:12" ht="15.95" customHeight="1">
      <c r="A83" s="2">
        <f t="shared" si="5"/>
        <v>67</v>
      </c>
      <c r="B83" s="13" t="s">
        <v>140</v>
      </c>
      <c r="C83" s="20" t="s">
        <v>21</v>
      </c>
      <c r="D83" s="13" t="s">
        <v>106</v>
      </c>
      <c r="E83" s="11" t="s">
        <v>8</v>
      </c>
      <c r="F83" s="14">
        <v>7500</v>
      </c>
      <c r="G83" s="48"/>
      <c r="I83" s="37"/>
      <c r="J83" s="37"/>
      <c r="K83" s="40"/>
      <c r="L83" s="40"/>
    </row>
    <row r="84" spans="1:12" ht="15.95" customHeight="1">
      <c r="A84" s="2">
        <f t="shared" si="5"/>
        <v>68</v>
      </c>
      <c r="B84" s="13" t="s">
        <v>141</v>
      </c>
      <c r="C84" s="20" t="s">
        <v>21</v>
      </c>
      <c r="D84" s="13" t="s">
        <v>124</v>
      </c>
      <c r="E84" s="11" t="s">
        <v>8</v>
      </c>
      <c r="F84" s="14">
        <v>8250</v>
      </c>
      <c r="G84" s="48"/>
      <c r="I84" s="37"/>
      <c r="J84" s="37"/>
      <c r="K84" s="40"/>
      <c r="L84" s="40"/>
    </row>
    <row r="85" spans="1:12" ht="15.95" customHeight="1">
      <c r="A85" s="2">
        <f t="shared" si="5"/>
        <v>69</v>
      </c>
      <c r="B85" s="13" t="s">
        <v>142</v>
      </c>
      <c r="C85" s="20" t="s">
        <v>21</v>
      </c>
      <c r="D85" s="13" t="s">
        <v>106</v>
      </c>
      <c r="E85" s="11" t="s">
        <v>8</v>
      </c>
      <c r="F85" s="14">
        <v>7500</v>
      </c>
      <c r="G85" s="48"/>
      <c r="I85" s="37"/>
      <c r="J85" s="37"/>
      <c r="K85" s="40"/>
      <c r="L85" s="40"/>
    </row>
    <row r="86" spans="1:12" ht="15.95" customHeight="1">
      <c r="A86" s="2">
        <f t="shared" si="5"/>
        <v>70</v>
      </c>
      <c r="B86" s="13" t="s">
        <v>143</v>
      </c>
      <c r="C86" s="20" t="s">
        <v>21</v>
      </c>
      <c r="D86" s="13" t="s">
        <v>120</v>
      </c>
      <c r="E86" s="11" t="s">
        <v>8</v>
      </c>
      <c r="F86" s="14">
        <v>8250</v>
      </c>
      <c r="G86" s="48"/>
      <c r="I86" s="37"/>
      <c r="J86" s="37"/>
      <c r="K86" s="40"/>
      <c r="L86" s="40"/>
    </row>
    <row r="87" spans="1:12" ht="15.95" customHeight="1">
      <c r="A87" s="2">
        <f t="shared" si="5"/>
        <v>71</v>
      </c>
      <c r="B87" s="13" t="s">
        <v>144</v>
      </c>
      <c r="C87" s="20" t="s">
        <v>21</v>
      </c>
      <c r="D87" s="13" t="s">
        <v>139</v>
      </c>
      <c r="E87" s="11" t="s">
        <v>8</v>
      </c>
      <c r="F87" s="14">
        <v>8250</v>
      </c>
      <c r="G87" s="48"/>
      <c r="I87" s="37"/>
      <c r="J87" s="37"/>
      <c r="K87" s="40"/>
      <c r="L87" s="40"/>
    </row>
    <row r="88" spans="1:12" ht="15.95" customHeight="1">
      <c r="A88" s="2">
        <f t="shared" si="5"/>
        <v>72</v>
      </c>
      <c r="B88" s="13" t="s">
        <v>145</v>
      </c>
      <c r="C88" s="20" t="s">
        <v>21</v>
      </c>
      <c r="D88" s="13" t="s">
        <v>146</v>
      </c>
      <c r="E88" s="11" t="s">
        <v>8</v>
      </c>
      <c r="F88" s="14">
        <v>12375</v>
      </c>
      <c r="G88" s="48"/>
      <c r="I88" s="37"/>
      <c r="J88" s="37"/>
      <c r="K88" s="40"/>
      <c r="L88" s="40"/>
    </row>
    <row r="89" spans="1:12" ht="15.95" customHeight="1">
      <c r="A89" s="2">
        <f t="shared" si="5"/>
        <v>73</v>
      </c>
      <c r="B89" s="13" t="s">
        <v>147</v>
      </c>
      <c r="C89" s="20" t="s">
        <v>21</v>
      </c>
      <c r="D89" s="13" t="s">
        <v>106</v>
      </c>
      <c r="E89" s="11" t="s">
        <v>8</v>
      </c>
      <c r="F89" s="14">
        <v>7500</v>
      </c>
      <c r="G89" s="48"/>
      <c r="I89" s="37"/>
      <c r="J89" s="37"/>
      <c r="K89" s="40"/>
      <c r="L89" s="40"/>
    </row>
    <row r="90" spans="1:12" ht="15.95" customHeight="1">
      <c r="A90" s="2">
        <f t="shared" si="5"/>
        <v>74</v>
      </c>
      <c r="B90" s="13" t="s">
        <v>148</v>
      </c>
      <c r="C90" s="20" t="s">
        <v>21</v>
      </c>
      <c r="D90" s="13" t="s">
        <v>113</v>
      </c>
      <c r="E90" s="11" t="s">
        <v>8</v>
      </c>
      <c r="F90" s="14">
        <v>14850</v>
      </c>
      <c r="G90" s="48"/>
      <c r="I90" s="37"/>
      <c r="J90" s="37"/>
      <c r="K90" s="40"/>
      <c r="L90" s="40"/>
    </row>
    <row r="91" spans="1:12" ht="15.95" customHeight="1">
      <c r="A91" s="2">
        <f t="shared" si="5"/>
        <v>75</v>
      </c>
      <c r="B91" s="13" t="s">
        <v>149</v>
      </c>
      <c r="C91" s="20" t="s">
        <v>21</v>
      </c>
      <c r="D91" s="13" t="s">
        <v>124</v>
      </c>
      <c r="E91" s="11" t="s">
        <v>8</v>
      </c>
      <c r="F91" s="14">
        <v>9900</v>
      </c>
      <c r="G91" s="48"/>
      <c r="I91" s="37"/>
      <c r="J91" s="37"/>
      <c r="K91" s="40"/>
      <c r="L91" s="40"/>
    </row>
    <row r="92" spans="1:12" ht="15.95" customHeight="1">
      <c r="A92" s="2">
        <f t="shared" si="5"/>
        <v>76</v>
      </c>
      <c r="B92" s="13" t="s">
        <v>154</v>
      </c>
      <c r="C92" s="20" t="s">
        <v>21</v>
      </c>
      <c r="D92" s="13" t="s">
        <v>113</v>
      </c>
      <c r="E92" s="11" t="s">
        <v>8</v>
      </c>
      <c r="F92" s="14">
        <v>12375</v>
      </c>
      <c r="G92" s="48"/>
      <c r="I92" s="37"/>
      <c r="J92" s="37"/>
      <c r="K92" s="40"/>
      <c r="L92" s="40"/>
    </row>
    <row r="93" spans="1:12" ht="15.95" customHeight="1">
      <c r="A93" s="2">
        <f t="shared" si="5"/>
        <v>77</v>
      </c>
      <c r="B93" s="13" t="s">
        <v>155</v>
      </c>
      <c r="C93" s="20" t="s">
        <v>21</v>
      </c>
      <c r="D93" s="13" t="s">
        <v>150</v>
      </c>
      <c r="E93" s="11" t="s">
        <v>8</v>
      </c>
      <c r="F93" s="14">
        <v>10725</v>
      </c>
      <c r="G93" s="48"/>
      <c r="I93" s="37"/>
      <c r="J93" s="37"/>
      <c r="K93" s="40"/>
      <c r="L93" s="40"/>
    </row>
    <row r="94" spans="1:12">
      <c r="A94" s="8"/>
      <c r="B94" s="21" t="s">
        <v>19</v>
      </c>
      <c r="C94" s="21"/>
      <c r="D94" s="21">
        <f>COUNTA(D60:D93)</f>
        <v>34</v>
      </c>
      <c r="E94" s="21"/>
      <c r="F94" s="22">
        <f>SUM(F60:F93)</f>
        <v>379605</v>
      </c>
      <c r="G94" s="48"/>
    </row>
    <row r="95" spans="1:12">
      <c r="B95" s="19"/>
      <c r="C95" s="19"/>
      <c r="D95" s="19"/>
      <c r="E95" s="19"/>
      <c r="F95" s="19"/>
      <c r="G95" s="19"/>
    </row>
    <row r="96" spans="1:12">
      <c r="B96" s="23" t="s">
        <v>3</v>
      </c>
      <c r="C96" s="24">
        <f>D94++D58+D52+D45+D26+D22+D19</f>
        <v>77</v>
      </c>
      <c r="D96" s="23" t="s">
        <v>18</v>
      </c>
      <c r="E96" s="25">
        <f>F94+F58+F52+F45+F26+F22+F19</f>
        <v>1465707.64</v>
      </c>
      <c r="F96" s="19"/>
      <c r="G96" s="19"/>
    </row>
    <row r="97" spans="2:5">
      <c r="B97" s="9"/>
      <c r="C97" s="9"/>
      <c r="D97" s="9"/>
      <c r="E97" s="9"/>
    </row>
    <row r="98" spans="2:5">
      <c r="B98" s="9"/>
      <c r="C98" s="9"/>
      <c r="D98" s="9"/>
      <c r="E98" s="9"/>
    </row>
    <row r="99" spans="2:5">
      <c r="B99" s="9"/>
      <c r="C99" s="9"/>
      <c r="D99" s="9"/>
      <c r="E99" s="9"/>
    </row>
    <row r="100" spans="2:5">
      <c r="B100" s="9"/>
      <c r="C100" s="9"/>
      <c r="D100" s="9"/>
      <c r="E100" s="9"/>
    </row>
    <row r="101" spans="2:5">
      <c r="B101" s="9"/>
      <c r="C101" s="9"/>
      <c r="D101" s="9"/>
      <c r="E101" s="9"/>
    </row>
    <row r="102" spans="2:5">
      <c r="B102" s="9"/>
      <c r="C102" s="9"/>
      <c r="D102" s="9"/>
      <c r="E102" s="9"/>
    </row>
    <row r="103" spans="2:5">
      <c r="B103" s="9"/>
      <c r="C103" s="9"/>
      <c r="D103" s="9"/>
      <c r="E103" s="9"/>
    </row>
    <row r="104" spans="2:5">
      <c r="B104" s="9"/>
      <c r="C104" s="9"/>
      <c r="D104" s="9"/>
      <c r="E104" s="9"/>
    </row>
    <row r="105" spans="2:5">
      <c r="B105" s="9"/>
      <c r="C105" s="9"/>
      <c r="D105" s="9"/>
      <c r="E105" s="9"/>
    </row>
    <row r="106" spans="2:5">
      <c r="B106" s="9"/>
      <c r="C106" s="9"/>
      <c r="D106" s="9"/>
      <c r="E106" s="9"/>
    </row>
    <row r="107" spans="2:5">
      <c r="B107" s="9"/>
      <c r="C107" s="9"/>
      <c r="D107" s="9"/>
      <c r="E107" s="9"/>
    </row>
    <row r="108" spans="2:5">
      <c r="B108" s="9"/>
      <c r="C108" s="9"/>
      <c r="D108" s="9"/>
      <c r="E108" s="9"/>
    </row>
    <row r="109" spans="2:5">
      <c r="B109" s="9"/>
      <c r="C109" s="9"/>
      <c r="D109" s="9"/>
      <c r="E109" s="9"/>
    </row>
    <row r="110" spans="2:5">
      <c r="B110" s="1"/>
      <c r="C110" s="1"/>
    </row>
  </sheetData>
  <mergeCells count="2">
    <mergeCell ref="A1:F1"/>
    <mergeCell ref="A2:F2"/>
  </mergeCells>
  <pageMargins left="0.56000000000000005" right="0.31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2020-12-08T17:35:31Z</cp:lastPrinted>
  <dcterms:created xsi:type="dcterms:W3CDTF">2016-03-03T19:51:24Z</dcterms:created>
  <dcterms:modified xsi:type="dcterms:W3CDTF">2021-01-11T18:08:31Z</dcterms:modified>
</cp:coreProperties>
</file>