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adiaz_conapofa_gob_do/Documents/Desktop/KMS AUTO 22/AÑO 2023/INFORMES TRIMESTRALES 2023/SEGUNDO TRIMESTRE 2023/LISIBETH/"/>
    </mc:Choice>
  </mc:AlternateContent>
  <xr:revisionPtr revIDLastSave="1107" documentId="8_{4D6179BB-EDC2-422B-A73E-8F6AF153E0F1}" xr6:coauthVersionLast="47" xr6:coauthVersionMax="47" xr10:uidLastSave="{A5C01182-99FD-4C83-AFAE-B98FA5148BA1}"/>
  <bookViews>
    <workbookView xWindow="-120" yWindow="-120" windowWidth="20730" windowHeight="11160" activeTab="1" xr2:uid="{00000000-000D-0000-FFFF-FFFF00000000}"/>
  </bookViews>
  <sheets>
    <sheet name="Abril-Junio 2023" sheetId="4" r:id="rId1"/>
    <sheet name="DATA CRUDA" sheetId="6" r:id="rId2"/>
  </sheets>
  <definedNames>
    <definedName name="_xlnm.Print_Area" localSheetId="0">'Abril-Junio 2023'!$A$1:$J$20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4" l="1"/>
  <c r="I9" i="4"/>
  <c r="I8" i="4"/>
  <c r="P49" i="4"/>
  <c r="Q48" i="4" s="1"/>
  <c r="B11" i="4"/>
  <c r="Q45" i="4" l="1"/>
  <c r="Q46" i="4"/>
  <c r="Q47" i="4"/>
  <c r="H11" i="4"/>
  <c r="B16" i="4" s="1"/>
  <c r="G11" i="4"/>
  <c r="F11" i="4"/>
  <c r="E11" i="4"/>
  <c r="I11" i="4" l="1"/>
  <c r="B35" i="4"/>
  <c r="H32" i="4" s="1"/>
  <c r="B24" i="4"/>
  <c r="B27" i="4" s="1"/>
  <c r="H31" i="4" l="1"/>
  <c r="B14" i="4"/>
  <c r="H23" i="4"/>
  <c r="H26" i="4"/>
  <c r="H25" i="4"/>
  <c r="H22" i="4"/>
  <c r="H24" i="4"/>
  <c r="H33" i="4"/>
  <c r="H30" i="4"/>
  <c r="H34" i="4"/>
  <c r="J10" i="4" l="1"/>
  <c r="H35" i="4"/>
  <c r="B18" i="4"/>
  <c r="H27" i="4"/>
  <c r="J9" i="4" l="1"/>
  <c r="J8" i="4"/>
  <c r="J11" i="4" l="1"/>
</calcChain>
</file>

<file path=xl/sharedStrings.xml><?xml version="1.0" encoding="utf-8"?>
<sst xmlns="http://schemas.openxmlformats.org/spreadsheetml/2006/main" count="187" uniqueCount="108">
  <si>
    <t>SOLICITUDES NO ACEPTADAS</t>
  </si>
  <si>
    <t>SOLICITUDES ANULADAS</t>
  </si>
  <si>
    <t>SOLICITUDES ATENDIDAS</t>
  </si>
  <si>
    <t>RESPUESTAS ENTREGADAS</t>
  </si>
  <si>
    <t>%</t>
  </si>
  <si>
    <t>SALUD AMBIENTAL</t>
  </si>
  <si>
    <t>TOTAL DE TRAMITES</t>
  </si>
  <si>
    <t>N/A</t>
  </si>
  <si>
    <t>PRODUCCIÓN TOTAL</t>
  </si>
  <si>
    <t>SOLICITUDES RECIBIDAS</t>
  </si>
  <si>
    <t>CANTIDAD</t>
  </si>
  <si>
    <t>DIRECCON GENERAL DE DROGAS Y FARMACIAS</t>
  </si>
  <si>
    <t>DIRECCON GENERAL DE HABILITACION Y ACREDITACION</t>
  </si>
  <si>
    <t xml:space="preserve"> </t>
  </si>
  <si>
    <t>CONSULTORIA JURIDICA</t>
  </si>
  <si>
    <t>PASANTIA</t>
  </si>
  <si>
    <t>SOLICITUDES ENTREGADAS</t>
  </si>
  <si>
    <t xml:space="preserve">FUENTE: VENTANILLA UNICA DE AUTORIZACIONES SANITARIAS </t>
  </si>
  <si>
    <t>SOLICITUDES ACEPTADAS</t>
  </si>
  <si>
    <t>RESUMEN</t>
  </si>
  <si>
    <t>-</t>
  </si>
  <si>
    <t xml:space="preserve">Consejo Nacional de Población y Familia </t>
  </si>
  <si>
    <t xml:space="preserve">MINISTERIO DE SALUD PÚBLICA </t>
  </si>
  <si>
    <t>PRODUCTOS</t>
  </si>
  <si>
    <t>TIPOLOGIA</t>
  </si>
  <si>
    <t>TOTAL DE CAPACITACIONES</t>
  </si>
  <si>
    <t>UNIDAD DE MEDIDA</t>
  </si>
  <si>
    <t>TOTAL DE SOLICITUDES RECIBIDAS</t>
  </si>
  <si>
    <t>Capital Humano</t>
  </si>
  <si>
    <t>Capacitaciones</t>
  </si>
  <si>
    <t>TOTAL DE TEMAS IMPARTIDOS</t>
  </si>
  <si>
    <t>TOTAL DE RESPUESTAS ENTREGADAS</t>
  </si>
  <si>
    <t>Elaborado por:</t>
  </si>
  <si>
    <t>Licda. Altagracia Milagros Díaz Piña</t>
  </si>
  <si>
    <t xml:space="preserve"> Sexual y Reproductiva</t>
  </si>
  <si>
    <t>Encargada Interina División de Salud</t>
  </si>
  <si>
    <t>Capacitaciones y Jornadas por solicitudes atendidas, ejecutadas y temas impartidos,</t>
  </si>
  <si>
    <r>
      <rPr>
        <b/>
        <sz val="10"/>
        <color theme="1"/>
        <rFont val="Cambria"/>
        <family val="1"/>
      </rPr>
      <t>7329 -</t>
    </r>
    <r>
      <rPr>
        <sz val="10"/>
        <color theme="1"/>
        <rFont val="Cambria"/>
        <family val="1"/>
      </rPr>
      <t xml:space="preserve"> Personas capacitadas y sensibilizadas en provincias en condiciones de pobreza sobre prevención y orientación en salud sexual reproductiva.</t>
    </r>
  </si>
  <si>
    <r>
      <rPr>
        <b/>
        <sz val="10"/>
        <color theme="1"/>
        <rFont val="Cambria"/>
        <family val="1"/>
      </rPr>
      <t>7330 -</t>
    </r>
    <r>
      <rPr>
        <sz val="10"/>
        <color theme="1"/>
        <rFont val="Cambria"/>
        <family val="1"/>
      </rPr>
      <t xml:space="preserve"> Hombres y Mujeres sensibilizados mediante jornadas de capacitacion para contribuir con la disminucion de la violencia intrafamiliar,equidad e igualdad de género.</t>
    </r>
  </si>
  <si>
    <r>
      <rPr>
        <b/>
        <sz val="10"/>
        <color theme="1"/>
        <rFont val="Cambria"/>
        <family val="1"/>
      </rPr>
      <t>7331 -</t>
    </r>
    <r>
      <rPr>
        <sz val="10"/>
        <color theme="1"/>
        <rFont val="Cambria"/>
        <family val="1"/>
      </rPr>
      <t xml:space="preserve"> Personas reciben talleres de capacitación para promover los valores mediante orientación y Educación.</t>
    </r>
  </si>
  <si>
    <t>Porcentaje de personas capacitadas</t>
  </si>
  <si>
    <t>Números de jornadas realizadas</t>
  </si>
  <si>
    <t>SOLICITUDES</t>
  </si>
  <si>
    <t>7329.- Salud Sexual y Reproductiva</t>
  </si>
  <si>
    <t>7330.- Violencia Intrafamiliar y de Género</t>
  </si>
  <si>
    <t>7331.- Valores en la Familia</t>
  </si>
  <si>
    <t>No.</t>
  </si>
  <si>
    <t>Fecha Solicitud</t>
  </si>
  <si>
    <t>Fecha Recibida</t>
  </si>
  <si>
    <t>Fecha Respuesta</t>
  </si>
  <si>
    <t>Días Resp.</t>
  </si>
  <si>
    <t>Días Ejec.</t>
  </si>
  <si>
    <t>ACTIVIDADES</t>
  </si>
  <si>
    <t>RECINTO</t>
  </si>
  <si>
    <t>DIRECCION TECNICA</t>
  </si>
  <si>
    <t>7329 - Personas capacitadas y sensibilizadas en provincias en condiciones de pobreza sobre prevención y orientación en salud sexual reproductiva.</t>
  </si>
  <si>
    <t>7330 - Hombres y Mujeres sensibilizados mediante jornadas de capacitacion para contribuir con la disminucion de la violencia intrafamiliar,equidad e igualdad de género.</t>
  </si>
  <si>
    <t>7331 - Personas reciben talleres de capacitación para promover los valores mediante orientación y Educación.</t>
  </si>
  <si>
    <t>Escuela Elda Josefa Reyes</t>
  </si>
  <si>
    <t>San Luis, Santo Domingo Este</t>
  </si>
  <si>
    <t>PROGRAMACION DE ACTIVIDADES A REALIZAR, DURANTE EL TRIMESTRE ABRIL-JUNIO, 2023</t>
  </si>
  <si>
    <t>Abril</t>
  </si>
  <si>
    <t>Mayo</t>
  </si>
  <si>
    <t>Junio</t>
  </si>
  <si>
    <t>Escuela Felicia Espino Burgos</t>
  </si>
  <si>
    <t>El Cedro, Miches, Prov. El Seibo</t>
  </si>
  <si>
    <t>Escuela Carlixta Estela Reyes</t>
  </si>
  <si>
    <t xml:space="preserve">Politécnico Juan Pablo Duarte II, Fe y Alegría </t>
  </si>
  <si>
    <t>La Victoria, Santo Domingo Norte</t>
  </si>
  <si>
    <t>Escuela Básica Villa Guerrero</t>
  </si>
  <si>
    <t>Villa Guerrero, Provincia El Seibo</t>
  </si>
  <si>
    <t>Centro Educativo María de la Cruz</t>
  </si>
  <si>
    <t>Cabreto, San Luis, Santo Domingo Este</t>
  </si>
  <si>
    <t>Instituto Nacional de Atención Integral de la Primera Infancia (INAIPI-CAIPI)</t>
  </si>
  <si>
    <t>Capotillo, Provincia el Seibo</t>
  </si>
  <si>
    <t>Centro Educativo Lirio de los Valles</t>
  </si>
  <si>
    <t>Santa Lucia, Prov. El Seibo</t>
  </si>
  <si>
    <t>Liceo Trina Moya de Vásquez</t>
  </si>
  <si>
    <t>Almirante Solares, Santo Domingo Este</t>
  </si>
  <si>
    <t>Liceo Eugenio Miches</t>
  </si>
  <si>
    <t>Sector Asfalto, Miches, Provincia El Seibo</t>
  </si>
  <si>
    <t xml:space="preserve">TRIMESTRE 02-2023 </t>
  </si>
  <si>
    <t xml:space="preserve">Escuela Juana Ermida Amparo de León </t>
  </si>
  <si>
    <t>Miches, Provincia El Seibo</t>
  </si>
  <si>
    <t>Escuela Mercedes Gómez (FEINTPAST)</t>
  </si>
  <si>
    <t>La Casita de San Luis, Santo Domingo Este</t>
  </si>
  <si>
    <t>17/03/223</t>
  </si>
  <si>
    <t>Centro Cristiano Reformado La Esperanza</t>
  </si>
  <si>
    <t>Manoguayabo, Santo Domingo Oeste</t>
  </si>
  <si>
    <t>Liceo La Gina</t>
  </si>
  <si>
    <t>Liceo Dr. José Francisco Peña Gómez</t>
  </si>
  <si>
    <t>La Palma, Distrito M. Tireo, Constanza</t>
  </si>
  <si>
    <t>Club La Descubierta</t>
  </si>
  <si>
    <t>La Descubierta, Municipio de Constanza</t>
  </si>
  <si>
    <t>Junta de Vecinos La Solución</t>
  </si>
  <si>
    <t xml:space="preserve">Politécnico Juan Pablo Duarte II Fe y Alegría </t>
  </si>
  <si>
    <t>Centro Educativo Km 8</t>
  </si>
  <si>
    <t>S/F</t>
  </si>
  <si>
    <t>Politécnico Juan Emilio Bosch y Gaviño</t>
  </si>
  <si>
    <t>Carretera Seibo-Hato Mayor, Prov. El Seibo</t>
  </si>
  <si>
    <t>Politécnico Sergio Augusto Beras</t>
  </si>
  <si>
    <t>Provincia El Seibo</t>
  </si>
  <si>
    <t>Licda. Altagracia Diaz Piña</t>
  </si>
  <si>
    <t>Encargada Depto. Salud Sexual y Reproductiva</t>
  </si>
  <si>
    <t>__________________________________</t>
  </si>
  <si>
    <t>Suspendida</t>
  </si>
  <si>
    <t xml:space="preserve">Liceo en Artes Padre Daniel </t>
  </si>
  <si>
    <t>según los Productos, correspondientes al Trimestre Abril-Junio,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</si>
</sst>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color theme="0"/>
      <name val="Garamond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0"/>
      <color theme="1"/>
      <name val="Garamond"/>
      <family val="1"/>
    </font>
    <font>
      <sz val="12"/>
      <color theme="1"/>
      <name val="Cambria"/>
      <family val="1"/>
    </font>
    <font>
      <sz val="14"/>
      <name val="Cambria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color theme="0"/>
      <name val="Cambria"/>
      <family val="1"/>
    </font>
    <font>
      <b/>
      <sz val="9"/>
      <color theme="1"/>
      <name val="Cambria"/>
      <family val="1"/>
    </font>
    <font>
      <b/>
      <sz val="20"/>
      <color rgb="FF000000"/>
      <name val="Cambria"/>
      <family val="1"/>
    </font>
    <font>
      <b/>
      <sz val="18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rgb="FF10253F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vertical="top"/>
    </xf>
    <xf numFmtId="0" fontId="5" fillId="0" borderId="0" xfId="0" applyFont="1"/>
    <xf numFmtId="0" fontId="0" fillId="3" borderId="0" xfId="0" applyFill="1"/>
    <xf numFmtId="3" fontId="0" fillId="0" borderId="0" xfId="0" applyNumberFormat="1"/>
    <xf numFmtId="0" fontId="0" fillId="0" borderId="0" xfId="0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" fontId="0" fillId="0" borderId="0" xfId="0" applyNumberFormat="1"/>
    <xf numFmtId="3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10" fontId="0" fillId="0" borderId="0" xfId="0" applyNumberFormat="1"/>
    <xf numFmtId="9" fontId="5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14" fontId="30" fillId="0" borderId="0" xfId="0" applyNumberFormat="1" applyFont="1" applyAlignment="1">
      <alignment horizontal="center" vertical="center" wrapText="1"/>
    </xf>
    <xf numFmtId="14" fontId="29" fillId="0" borderId="0" xfId="0" applyNumberFormat="1" applyFont="1" applyAlignment="1">
      <alignment horizontal="justify" vertical="center" wrapText="1"/>
    </xf>
    <xf numFmtId="0" fontId="29" fillId="0" borderId="0" xfId="0" applyFont="1"/>
    <xf numFmtId="14" fontId="29" fillId="0" borderId="0" xfId="0" applyNumberFormat="1" applyFont="1" applyAlignment="1">
      <alignment vertical="center" wrapText="1"/>
    </xf>
    <xf numFmtId="14" fontId="0" fillId="0" borderId="0" xfId="0" applyNumberFormat="1"/>
    <xf numFmtId="0" fontId="32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14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14" fontId="34" fillId="0" borderId="0" xfId="0" applyNumberFormat="1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4" fontId="33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1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/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readingOrder="1"/>
    </xf>
    <xf numFmtId="0" fontId="26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49" fontId="27" fillId="0" borderId="0" xfId="0" applyNumberFormat="1" applyFont="1" applyAlignment="1">
      <alignment horizontal="center" vertical="top" readingOrder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/>
    <xf numFmtId="0" fontId="5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justify" vertical="center" wrapText="1"/>
    </xf>
    <xf numFmtId="14" fontId="29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CANTIDAD DE SOLICITUDES RECIBIDAS</a:t>
            </a:r>
            <a:r>
              <a:rPr lang="en-US" b="1" baseline="0">
                <a:solidFill>
                  <a:sysClr val="windowText" lastClr="000000"/>
                </a:solidFill>
              </a:rPr>
              <a:t> Y ENTREGADAS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'Abril-Junio 2023'!$P$44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3-4856-9DED-248A3451DB28}"/>
                </c:ext>
              </c:extLst>
            </c:dLbl>
            <c:dLbl>
              <c:idx val="1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3-4856-9DED-248A3451DB28}"/>
                </c:ext>
              </c:extLst>
            </c:dLbl>
            <c:dLbl>
              <c:idx val="2"/>
              <c:layout>
                <c:manualLayout>
                  <c:x val="0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3-4856-9DED-248A3451DB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'Abril-Junio 2023'!$O$45:$O$48</c:f>
              <c:strCache>
                <c:ptCount val="3"/>
                <c:pt idx="0">
                  <c:v>7329.- Salud Sexual y Reproductiva</c:v>
                </c:pt>
                <c:pt idx="1">
                  <c:v>7330.- Violencia Intrafamiliar y de Género</c:v>
                </c:pt>
                <c:pt idx="2">
                  <c:v>7331.- Valores en la Familia</c:v>
                </c:pt>
              </c:strCache>
            </c:strRef>
          </c:cat>
          <c:val>
            <c:numRef>
              <c:f>'Abril-Junio 2023'!$P$45:$P$48</c:f>
              <c:numCache>
                <c:formatCode>#,##0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3-4856-9DED-248A3451D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28992"/>
        <c:axId val="625529352"/>
        <c:axId val="0"/>
      </c:bar3DChart>
      <c:catAx>
        <c:axId val="6255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5529352"/>
        <c:crosses val="autoZero"/>
        <c:auto val="1"/>
        <c:lblAlgn val="ctr"/>
        <c:lblOffset val="100"/>
        <c:noMultiLvlLbl val="0"/>
      </c:catAx>
      <c:valAx>
        <c:axId val="62552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552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PORCENTAJE DE SOLICITUDES RECIBIDAS Y EJECUTADAS</a:t>
            </a:r>
            <a:endParaRPr lang="es-DO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498471128608923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6.9532589676290446E-2"/>
          <c:y val="0.24775007290755321"/>
          <c:w val="0.4776017060367454"/>
          <c:h val="0.75224992709244676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1-3AF8-43CB-B67B-060490D9E6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3AF8-43CB-B67B-060490D9E6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5-3AF8-43CB-B67B-060490D9E639}"/>
              </c:ext>
            </c:extLst>
          </c:dPt>
          <c:dLbls>
            <c:dLbl>
              <c:idx val="1"/>
              <c:layout>
                <c:manualLayout>
                  <c:x val="-8.8771772865499241E-2"/>
                  <c:y val="-0.163453393578893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8-43CB-B67B-060490D9E639}"/>
                </c:ext>
              </c:extLst>
            </c:dLbl>
            <c:dLbl>
              <c:idx val="2"/>
              <c:layout>
                <c:manualLayout>
                  <c:x val="0.12899764005568778"/>
                  <c:y val="6.81044673618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8-43CB-B67B-060490D9E6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'Abril-Junio 2023'!$P$57:$P$59</c:f>
              <c:strCache>
                <c:ptCount val="3"/>
                <c:pt idx="0">
                  <c:v>7329.- Salud Sexual y Reproductiva</c:v>
                </c:pt>
                <c:pt idx="1">
                  <c:v>7330.- Violencia Intrafamiliar y de Género</c:v>
                </c:pt>
                <c:pt idx="2">
                  <c:v>7331.- Valores en la Familia</c:v>
                </c:pt>
              </c:strCache>
            </c:strRef>
          </c:cat>
          <c:val>
            <c:numRef>
              <c:f>'Abril-Junio 2023'!$Q$57:$Q$59</c:f>
              <c:numCache>
                <c:formatCode>0.00%</c:formatCode>
                <c:ptCount val="3"/>
                <c:pt idx="0">
                  <c:v>0.23530000000000001</c:v>
                </c:pt>
                <c:pt idx="1">
                  <c:v>0.38240000000000002</c:v>
                </c:pt>
                <c:pt idx="2">
                  <c:v>0.38240000000000002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F-44A6-A06A-B24A8069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195516185476821"/>
          <c:y val="0.24479002624671917"/>
          <c:w val="0.30164523184601927"/>
          <c:h val="0.509839603382910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488155</xdr:colOff>
      <xdr:row>0</xdr:row>
      <xdr:rowOff>154156</xdr:rowOff>
    </xdr:from>
    <xdr:to>
      <xdr:col>0</xdr:col>
      <xdr:colOff>1762124</xdr:colOff>
      <xdr:row>4</xdr:row>
      <xdr:rowOff>166687</xdr:rowOff>
    </xdr:to>
    <xdr:pic>
      <xdr:nvPicPr>
        <xdr:cNvPr id="4" name="3 Imagen" descr="escud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155" y="154156"/>
          <a:ext cx="1273969" cy="1191250"/>
        </a:xfrm>
        <a:prstGeom prst="rect">
          <a:avLst/>
        </a:prstGeom>
      </xdr:spPr>
    </xdr:pic>
    <xdr:clientData/>
  </xdr:twoCellAnchor>
  <xdr:twoCellAnchor editAs="oneCell">
    <xdr:from>
      <xdr:col>7</xdr:col>
      <xdr:colOff>321496</xdr:colOff>
      <xdr:row>12</xdr:row>
      <xdr:rowOff>214315</xdr:rowOff>
    </xdr:from>
    <xdr:to>
      <xdr:col>9</xdr:col>
      <xdr:colOff>366487</xdr:colOff>
      <xdr:row>18</xdr:row>
      <xdr:rowOff>43626</xdr:rowOff>
    </xdr:to>
    <xdr:pic>
      <xdr:nvPicPr>
        <xdr:cNvPr id="7" name="image3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7590" y="5369721"/>
          <a:ext cx="2140491" cy="1293779"/>
        </a:xfrm>
        <a:prstGeom prst="rect">
          <a:avLst/>
        </a:prstGeom>
      </xdr:spPr>
    </xdr:pic>
    <xdr:clientData/>
  </xdr:twoCellAnchor>
  <xdr:twoCellAnchor>
    <xdr:from>
      <xdr:col>3</xdr:col>
      <xdr:colOff>845343</xdr:colOff>
      <xdr:row>12</xdr:row>
      <xdr:rowOff>166687</xdr:rowOff>
    </xdr:from>
    <xdr:to>
      <xdr:col>6</xdr:col>
      <xdr:colOff>107157</xdr:colOff>
      <xdr:row>18</xdr:row>
      <xdr:rowOff>47625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584156" y="5381625"/>
          <a:ext cx="3024189" cy="134540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Elaborado por:</a:t>
          </a:r>
        </a:p>
        <a:p>
          <a:pPr algn="l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Licda. Altagracia Díaz Piña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Encargada División Salud Sexual y Reproductiva</a:t>
          </a: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107155</xdr:colOff>
      <xdr:row>12</xdr:row>
      <xdr:rowOff>214314</xdr:rowOff>
    </xdr:from>
    <xdr:to>
      <xdr:col>5</xdr:col>
      <xdr:colOff>190501</xdr:colOff>
      <xdr:row>15</xdr:row>
      <xdr:rowOff>83345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F996BAC-7FE4-41DA-A168-7048CC7DF9B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2311" y="5429252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535780</xdr:colOff>
      <xdr:row>0</xdr:row>
      <xdr:rowOff>71136</xdr:rowOff>
    </xdr:from>
    <xdr:to>
      <xdr:col>10</xdr:col>
      <xdr:colOff>464342</xdr:colOff>
      <xdr:row>5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18ACBDF-B410-407D-B759-C73D6E87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39374" y="71136"/>
          <a:ext cx="2917031" cy="1560020"/>
        </a:xfrm>
        <a:prstGeom prst="rect">
          <a:avLst/>
        </a:prstGeom>
      </xdr:spPr>
    </xdr:pic>
    <xdr:clientData/>
  </xdr:twoCellAnchor>
  <xdr:twoCellAnchor>
    <xdr:from>
      <xdr:col>0</xdr:col>
      <xdr:colOff>339329</xdr:colOff>
      <xdr:row>19</xdr:row>
      <xdr:rowOff>75008</xdr:rowOff>
    </xdr:from>
    <xdr:to>
      <xdr:col>2</xdr:col>
      <xdr:colOff>875110</xdr:colOff>
      <xdr:row>52</xdr:row>
      <xdr:rowOff>151208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CD9C86-FB5C-949B-6323-E685EA149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339327</xdr:colOff>
      <xdr:row>19</xdr:row>
      <xdr:rowOff>27384</xdr:rowOff>
    </xdr:from>
    <xdr:to>
      <xdr:col>7</xdr:col>
      <xdr:colOff>750093</xdr:colOff>
      <xdr:row>52</xdr:row>
      <xdr:rowOff>67865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F18DBC-F8E2-A8BB-F08E-D61007AFB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176006</xdr:colOff>
      <xdr:row>0</xdr:row>
      <xdr:rowOff>0</xdr:rowOff>
    </xdr:from>
    <xdr:to>
      <xdr:col>7</xdr:col>
      <xdr:colOff>869674</xdr:colOff>
      <xdr:row>0</xdr:row>
      <xdr:rowOff>1739348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37A7B9-6427-42AB-98FE-B6216EB99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9756" y="0"/>
          <a:ext cx="3789293" cy="1739348"/>
        </a:xfrm>
        <a:prstGeom prst="rect">
          <a:avLst/>
        </a:prstGeom>
      </xdr:spPr>
    </xdr:pic>
    <xdr:clientData/>
  </xdr:twoCellAnchor>
  <xdr:twoCellAnchor editAs="oneCell">
    <xdr:from>
      <xdr:col>6</xdr:col>
      <xdr:colOff>1159565</xdr:colOff>
      <xdr:row>53</xdr:row>
      <xdr:rowOff>41413</xdr:rowOff>
    </xdr:from>
    <xdr:to>
      <xdr:col>7</xdr:col>
      <xdr:colOff>628915</xdr:colOff>
      <xdr:row>59</xdr:row>
      <xdr:rowOff>103154</xdr:rowOff>
    </xdr:to>
    <xdr:pic>
      <xdr:nvPicPr>
        <xdr:cNvPr id="2" name="image3.jpeg">
          <a:extLst>
            <a:ext uri="{FF2B5EF4-FFF2-40B4-BE49-F238E27FC236}">
              <a16:creationId xmlns:a16="http://schemas.microsoft.com/office/drawing/2014/main" id="{1164B859-CC3F-4C3A-91C5-AFE03796498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17799" y="14111495"/>
          <a:ext cx="2140491" cy="1293779"/>
        </a:xfrm>
        <a:prstGeom prst="rect">
          <a:avLst/>
        </a:prstGeom>
      </xdr:spPr>
    </xdr:pic>
    <xdr:clientData/>
  </xdr:twoCellAnchor>
  <xdr:twoCellAnchor editAs="oneCell">
    <xdr:from>
      <xdr:col>2</xdr:col>
      <xdr:colOff>569430</xdr:colOff>
      <xdr:row>52</xdr:row>
      <xdr:rowOff>51766</xdr:rowOff>
    </xdr:from>
    <xdr:to>
      <xdr:col>4</xdr:col>
      <xdr:colOff>442086</xdr:colOff>
      <xdr:row>55</xdr:row>
      <xdr:rowOff>111814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BB2CE6-B0B2-4768-B8E8-D109F9F33AA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935" y="13935489"/>
          <a:ext cx="1404939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0"/>
  <sheetViews>
    <sheetView showGridLines="0" topLeftCell="A8" zoomScale="89" zoomScaleNormal="89" zoomScaleSheetLayoutView="70" workbookViewId="0">
      <selection activeCell="L8" sqref="L8"/>
    </sheetView>
  </sheetViews>
  <sheetFormatPr baseColWidth="10" defaultColWidth="11.42578125" defaultRowHeight="15" x14ac:dyDescent="0.25"/>
  <cols>
    <col min="1" max="1" width="44.42578125" customWidth="1"/>
    <col min="2" max="2" width="16" style="5" customWidth="1"/>
    <col min="3" max="3" width="16.42578125" style="5" customWidth="1"/>
    <col min="4" max="4" width="18.42578125" style="5" customWidth="1"/>
    <col min="5" max="5" width="19.85546875" style="5" customWidth="1"/>
    <col min="6" max="6" width="15.28515625" style="5" customWidth="1"/>
    <col min="7" max="7" width="15" style="5" customWidth="1"/>
    <col min="8" max="8" width="15.28515625" customWidth="1"/>
    <col min="9" max="9" width="16" customWidth="1"/>
    <col min="10" max="10" width="13.42578125" customWidth="1"/>
    <col min="17" max="17" width="46.140625" customWidth="1"/>
    <col min="262" max="262" width="45.85546875" customWidth="1"/>
    <col min="263" max="263" width="20.42578125" customWidth="1"/>
    <col min="264" max="264" width="21.42578125" customWidth="1"/>
    <col min="265" max="265" width="17.140625" customWidth="1"/>
    <col min="266" max="266" width="13.85546875" bestFit="1" customWidth="1"/>
    <col min="518" max="518" width="45.85546875" customWidth="1"/>
    <col min="519" max="519" width="20.42578125" customWidth="1"/>
    <col min="520" max="520" width="21.42578125" customWidth="1"/>
    <col min="521" max="521" width="17.140625" customWidth="1"/>
    <col min="522" max="522" width="13.85546875" bestFit="1" customWidth="1"/>
    <col min="774" max="774" width="45.85546875" customWidth="1"/>
    <col min="775" max="775" width="20.42578125" customWidth="1"/>
    <col min="776" max="776" width="21.42578125" customWidth="1"/>
    <col min="777" max="777" width="17.140625" customWidth="1"/>
    <col min="778" max="778" width="13.85546875" bestFit="1" customWidth="1"/>
    <col min="1030" max="1030" width="45.85546875" customWidth="1"/>
    <col min="1031" max="1031" width="20.42578125" customWidth="1"/>
    <col min="1032" max="1032" width="21.42578125" customWidth="1"/>
    <col min="1033" max="1033" width="17.140625" customWidth="1"/>
    <col min="1034" max="1034" width="13.85546875" bestFit="1" customWidth="1"/>
    <col min="1286" max="1286" width="45.85546875" customWidth="1"/>
    <col min="1287" max="1287" width="20.42578125" customWidth="1"/>
    <col min="1288" max="1288" width="21.42578125" customWidth="1"/>
    <col min="1289" max="1289" width="17.140625" customWidth="1"/>
    <col min="1290" max="1290" width="13.85546875" bestFit="1" customWidth="1"/>
    <col min="1542" max="1542" width="45.85546875" customWidth="1"/>
    <col min="1543" max="1543" width="20.42578125" customWidth="1"/>
    <col min="1544" max="1544" width="21.42578125" customWidth="1"/>
    <col min="1545" max="1545" width="17.140625" customWidth="1"/>
    <col min="1546" max="1546" width="13.85546875" bestFit="1" customWidth="1"/>
    <col min="1798" max="1798" width="45.85546875" customWidth="1"/>
    <col min="1799" max="1799" width="20.42578125" customWidth="1"/>
    <col min="1800" max="1800" width="21.42578125" customWidth="1"/>
    <col min="1801" max="1801" width="17.140625" customWidth="1"/>
    <col min="1802" max="1802" width="13.85546875" bestFit="1" customWidth="1"/>
    <col min="2054" max="2054" width="45.85546875" customWidth="1"/>
    <col min="2055" max="2055" width="20.42578125" customWidth="1"/>
    <col min="2056" max="2056" width="21.42578125" customWidth="1"/>
    <col min="2057" max="2057" width="17.140625" customWidth="1"/>
    <col min="2058" max="2058" width="13.85546875" bestFit="1" customWidth="1"/>
    <col min="2310" max="2310" width="45.85546875" customWidth="1"/>
    <col min="2311" max="2311" width="20.42578125" customWidth="1"/>
    <col min="2312" max="2312" width="21.42578125" customWidth="1"/>
    <col min="2313" max="2313" width="17.140625" customWidth="1"/>
    <col min="2314" max="2314" width="13.85546875" bestFit="1" customWidth="1"/>
    <col min="2566" max="2566" width="45.85546875" customWidth="1"/>
    <col min="2567" max="2567" width="20.42578125" customWidth="1"/>
    <col min="2568" max="2568" width="21.42578125" customWidth="1"/>
    <col min="2569" max="2569" width="17.140625" customWidth="1"/>
    <col min="2570" max="2570" width="13.85546875" bestFit="1" customWidth="1"/>
    <col min="2822" max="2822" width="45.85546875" customWidth="1"/>
    <col min="2823" max="2823" width="20.42578125" customWidth="1"/>
    <col min="2824" max="2824" width="21.42578125" customWidth="1"/>
    <col min="2825" max="2825" width="17.140625" customWidth="1"/>
    <col min="2826" max="2826" width="13.85546875" bestFit="1" customWidth="1"/>
    <col min="3078" max="3078" width="45.85546875" customWidth="1"/>
    <col min="3079" max="3079" width="20.42578125" customWidth="1"/>
    <col min="3080" max="3080" width="21.42578125" customWidth="1"/>
    <col min="3081" max="3081" width="17.140625" customWidth="1"/>
    <col min="3082" max="3082" width="13.85546875" bestFit="1" customWidth="1"/>
    <col min="3334" max="3334" width="45.85546875" customWidth="1"/>
    <col min="3335" max="3335" width="20.42578125" customWidth="1"/>
    <col min="3336" max="3336" width="21.42578125" customWidth="1"/>
    <col min="3337" max="3337" width="17.140625" customWidth="1"/>
    <col min="3338" max="3338" width="13.85546875" bestFit="1" customWidth="1"/>
    <col min="3590" max="3590" width="45.85546875" customWidth="1"/>
    <col min="3591" max="3591" width="20.42578125" customWidth="1"/>
    <col min="3592" max="3592" width="21.42578125" customWidth="1"/>
    <col min="3593" max="3593" width="17.140625" customWidth="1"/>
    <col min="3594" max="3594" width="13.85546875" bestFit="1" customWidth="1"/>
    <col min="3846" max="3846" width="45.85546875" customWidth="1"/>
    <col min="3847" max="3847" width="20.42578125" customWidth="1"/>
    <col min="3848" max="3848" width="21.42578125" customWidth="1"/>
    <col min="3849" max="3849" width="17.140625" customWidth="1"/>
    <col min="3850" max="3850" width="13.85546875" bestFit="1" customWidth="1"/>
    <col min="4102" max="4102" width="45.85546875" customWidth="1"/>
    <col min="4103" max="4103" width="20.42578125" customWidth="1"/>
    <col min="4104" max="4104" width="21.42578125" customWidth="1"/>
    <col min="4105" max="4105" width="17.140625" customWidth="1"/>
    <col min="4106" max="4106" width="13.85546875" bestFit="1" customWidth="1"/>
    <col min="4358" max="4358" width="45.85546875" customWidth="1"/>
    <col min="4359" max="4359" width="20.42578125" customWidth="1"/>
    <col min="4360" max="4360" width="21.42578125" customWidth="1"/>
    <col min="4361" max="4361" width="17.140625" customWidth="1"/>
    <col min="4362" max="4362" width="13.85546875" bestFit="1" customWidth="1"/>
    <col min="4614" max="4614" width="45.85546875" customWidth="1"/>
    <col min="4615" max="4615" width="20.42578125" customWidth="1"/>
    <col min="4616" max="4616" width="21.42578125" customWidth="1"/>
    <col min="4617" max="4617" width="17.140625" customWidth="1"/>
    <col min="4618" max="4618" width="13.85546875" bestFit="1" customWidth="1"/>
    <col min="4870" max="4870" width="45.85546875" customWidth="1"/>
    <col min="4871" max="4871" width="20.42578125" customWidth="1"/>
    <col min="4872" max="4872" width="21.42578125" customWidth="1"/>
    <col min="4873" max="4873" width="17.140625" customWidth="1"/>
    <col min="4874" max="4874" width="13.85546875" bestFit="1" customWidth="1"/>
    <col min="5126" max="5126" width="45.85546875" customWidth="1"/>
    <col min="5127" max="5127" width="20.42578125" customWidth="1"/>
    <col min="5128" max="5128" width="21.42578125" customWidth="1"/>
    <col min="5129" max="5129" width="17.140625" customWidth="1"/>
    <col min="5130" max="5130" width="13.85546875" bestFit="1" customWidth="1"/>
    <col min="5382" max="5382" width="45.85546875" customWidth="1"/>
    <col min="5383" max="5383" width="20.42578125" customWidth="1"/>
    <col min="5384" max="5384" width="21.42578125" customWidth="1"/>
    <col min="5385" max="5385" width="17.140625" customWidth="1"/>
    <col min="5386" max="5386" width="13.85546875" bestFit="1" customWidth="1"/>
    <col min="5638" max="5638" width="45.85546875" customWidth="1"/>
    <col min="5639" max="5639" width="20.42578125" customWidth="1"/>
    <col min="5640" max="5640" width="21.42578125" customWidth="1"/>
    <col min="5641" max="5641" width="17.140625" customWidth="1"/>
    <col min="5642" max="5642" width="13.85546875" bestFit="1" customWidth="1"/>
    <col min="5894" max="5894" width="45.85546875" customWidth="1"/>
    <col min="5895" max="5895" width="20.42578125" customWidth="1"/>
    <col min="5896" max="5896" width="21.42578125" customWidth="1"/>
    <col min="5897" max="5897" width="17.140625" customWidth="1"/>
    <col min="5898" max="5898" width="13.85546875" bestFit="1" customWidth="1"/>
    <col min="6150" max="6150" width="45.85546875" customWidth="1"/>
    <col min="6151" max="6151" width="20.42578125" customWidth="1"/>
    <col min="6152" max="6152" width="21.42578125" customWidth="1"/>
    <col min="6153" max="6153" width="17.140625" customWidth="1"/>
    <col min="6154" max="6154" width="13.85546875" bestFit="1" customWidth="1"/>
    <col min="6406" max="6406" width="45.85546875" customWidth="1"/>
    <col min="6407" max="6407" width="20.42578125" customWidth="1"/>
    <col min="6408" max="6408" width="21.42578125" customWidth="1"/>
    <col min="6409" max="6409" width="17.140625" customWidth="1"/>
    <col min="6410" max="6410" width="13.85546875" bestFit="1" customWidth="1"/>
    <col min="6662" max="6662" width="45.85546875" customWidth="1"/>
    <col min="6663" max="6663" width="20.42578125" customWidth="1"/>
    <col min="6664" max="6664" width="21.42578125" customWidth="1"/>
    <col min="6665" max="6665" width="17.140625" customWidth="1"/>
    <col min="6666" max="6666" width="13.85546875" bestFit="1" customWidth="1"/>
    <col min="6918" max="6918" width="45.85546875" customWidth="1"/>
    <col min="6919" max="6919" width="20.42578125" customWidth="1"/>
    <col min="6920" max="6920" width="21.42578125" customWidth="1"/>
    <col min="6921" max="6921" width="17.140625" customWidth="1"/>
    <col min="6922" max="6922" width="13.85546875" bestFit="1" customWidth="1"/>
    <col min="7174" max="7174" width="45.85546875" customWidth="1"/>
    <col min="7175" max="7175" width="20.42578125" customWidth="1"/>
    <col min="7176" max="7176" width="21.42578125" customWidth="1"/>
    <col min="7177" max="7177" width="17.140625" customWidth="1"/>
    <col min="7178" max="7178" width="13.85546875" bestFit="1" customWidth="1"/>
    <col min="7430" max="7430" width="45.85546875" customWidth="1"/>
    <col min="7431" max="7431" width="20.42578125" customWidth="1"/>
    <col min="7432" max="7432" width="21.42578125" customWidth="1"/>
    <col min="7433" max="7433" width="17.140625" customWidth="1"/>
    <col min="7434" max="7434" width="13.85546875" bestFit="1" customWidth="1"/>
    <col min="7686" max="7686" width="45.85546875" customWidth="1"/>
    <col min="7687" max="7687" width="20.42578125" customWidth="1"/>
    <col min="7688" max="7688" width="21.42578125" customWidth="1"/>
    <col min="7689" max="7689" width="17.140625" customWidth="1"/>
    <col min="7690" max="7690" width="13.85546875" bestFit="1" customWidth="1"/>
    <col min="7942" max="7942" width="45.85546875" customWidth="1"/>
    <col min="7943" max="7943" width="20.42578125" customWidth="1"/>
    <col min="7944" max="7944" width="21.42578125" customWidth="1"/>
    <col min="7945" max="7945" width="17.140625" customWidth="1"/>
    <col min="7946" max="7946" width="13.85546875" bestFit="1" customWidth="1"/>
    <col min="8198" max="8198" width="45.85546875" customWidth="1"/>
    <col min="8199" max="8199" width="20.42578125" customWidth="1"/>
    <col min="8200" max="8200" width="21.42578125" customWidth="1"/>
    <col min="8201" max="8201" width="17.140625" customWidth="1"/>
    <col min="8202" max="8202" width="13.85546875" bestFit="1" customWidth="1"/>
    <col min="8454" max="8454" width="45.85546875" customWidth="1"/>
    <col min="8455" max="8455" width="20.42578125" customWidth="1"/>
    <col min="8456" max="8456" width="21.42578125" customWidth="1"/>
    <col min="8457" max="8457" width="17.140625" customWidth="1"/>
    <col min="8458" max="8458" width="13.85546875" bestFit="1" customWidth="1"/>
    <col min="8710" max="8710" width="45.85546875" customWidth="1"/>
    <col min="8711" max="8711" width="20.42578125" customWidth="1"/>
    <col min="8712" max="8712" width="21.42578125" customWidth="1"/>
    <col min="8713" max="8713" width="17.140625" customWidth="1"/>
    <col min="8714" max="8714" width="13.85546875" bestFit="1" customWidth="1"/>
    <col min="8966" max="8966" width="45.85546875" customWidth="1"/>
    <col min="8967" max="8967" width="20.42578125" customWidth="1"/>
    <col min="8968" max="8968" width="21.42578125" customWidth="1"/>
    <col min="8969" max="8969" width="17.140625" customWidth="1"/>
    <col min="8970" max="8970" width="13.85546875" bestFit="1" customWidth="1"/>
    <col min="9222" max="9222" width="45.85546875" customWidth="1"/>
    <col min="9223" max="9223" width="20.42578125" customWidth="1"/>
    <col min="9224" max="9224" width="21.42578125" customWidth="1"/>
    <col min="9225" max="9225" width="17.140625" customWidth="1"/>
    <col min="9226" max="9226" width="13.85546875" bestFit="1" customWidth="1"/>
    <col min="9478" max="9478" width="45.85546875" customWidth="1"/>
    <col min="9479" max="9479" width="20.42578125" customWidth="1"/>
    <col min="9480" max="9480" width="21.42578125" customWidth="1"/>
    <col min="9481" max="9481" width="17.140625" customWidth="1"/>
    <col min="9482" max="9482" width="13.85546875" bestFit="1" customWidth="1"/>
    <col min="9734" max="9734" width="45.85546875" customWidth="1"/>
    <col min="9735" max="9735" width="20.42578125" customWidth="1"/>
    <col min="9736" max="9736" width="21.42578125" customWidth="1"/>
    <col min="9737" max="9737" width="17.140625" customWidth="1"/>
    <col min="9738" max="9738" width="13.85546875" bestFit="1" customWidth="1"/>
    <col min="9990" max="9990" width="45.85546875" customWidth="1"/>
    <col min="9991" max="9991" width="20.42578125" customWidth="1"/>
    <col min="9992" max="9992" width="21.42578125" customWidth="1"/>
    <col min="9993" max="9993" width="17.140625" customWidth="1"/>
    <col min="9994" max="9994" width="13.85546875" bestFit="1" customWidth="1"/>
    <col min="10246" max="10246" width="45.85546875" customWidth="1"/>
    <col min="10247" max="10247" width="20.42578125" customWidth="1"/>
    <col min="10248" max="10248" width="21.42578125" customWidth="1"/>
    <col min="10249" max="10249" width="17.140625" customWidth="1"/>
    <col min="10250" max="10250" width="13.85546875" bestFit="1" customWidth="1"/>
    <col min="10502" max="10502" width="45.85546875" customWidth="1"/>
    <col min="10503" max="10503" width="20.42578125" customWidth="1"/>
    <col min="10504" max="10504" width="21.42578125" customWidth="1"/>
    <col min="10505" max="10505" width="17.140625" customWidth="1"/>
    <col min="10506" max="10506" width="13.85546875" bestFit="1" customWidth="1"/>
    <col min="10758" max="10758" width="45.85546875" customWidth="1"/>
    <col min="10759" max="10759" width="20.42578125" customWidth="1"/>
    <col min="10760" max="10760" width="21.42578125" customWidth="1"/>
    <col min="10761" max="10761" width="17.140625" customWidth="1"/>
    <col min="10762" max="10762" width="13.85546875" bestFit="1" customWidth="1"/>
    <col min="11014" max="11014" width="45.85546875" customWidth="1"/>
    <col min="11015" max="11015" width="20.42578125" customWidth="1"/>
    <col min="11016" max="11016" width="21.42578125" customWidth="1"/>
    <col min="11017" max="11017" width="17.140625" customWidth="1"/>
    <col min="11018" max="11018" width="13.85546875" bestFit="1" customWidth="1"/>
    <col min="11270" max="11270" width="45.85546875" customWidth="1"/>
    <col min="11271" max="11271" width="20.42578125" customWidth="1"/>
    <col min="11272" max="11272" width="21.42578125" customWidth="1"/>
    <col min="11273" max="11273" width="17.140625" customWidth="1"/>
    <col min="11274" max="11274" width="13.85546875" bestFit="1" customWidth="1"/>
    <col min="11526" max="11526" width="45.85546875" customWidth="1"/>
    <col min="11527" max="11527" width="20.42578125" customWidth="1"/>
    <col min="11528" max="11528" width="21.42578125" customWidth="1"/>
    <col min="11529" max="11529" width="17.140625" customWidth="1"/>
    <col min="11530" max="11530" width="13.85546875" bestFit="1" customWidth="1"/>
    <col min="11782" max="11782" width="45.85546875" customWidth="1"/>
    <col min="11783" max="11783" width="20.42578125" customWidth="1"/>
    <col min="11784" max="11784" width="21.42578125" customWidth="1"/>
    <col min="11785" max="11785" width="17.140625" customWidth="1"/>
    <col min="11786" max="11786" width="13.85546875" bestFit="1" customWidth="1"/>
    <col min="12038" max="12038" width="45.85546875" customWidth="1"/>
    <col min="12039" max="12039" width="20.42578125" customWidth="1"/>
    <col min="12040" max="12040" width="21.42578125" customWidth="1"/>
    <col min="12041" max="12041" width="17.140625" customWidth="1"/>
    <col min="12042" max="12042" width="13.85546875" bestFit="1" customWidth="1"/>
    <col min="12294" max="12294" width="45.85546875" customWidth="1"/>
    <col min="12295" max="12295" width="20.42578125" customWidth="1"/>
    <col min="12296" max="12296" width="21.42578125" customWidth="1"/>
    <col min="12297" max="12297" width="17.140625" customWidth="1"/>
    <col min="12298" max="12298" width="13.85546875" bestFit="1" customWidth="1"/>
    <col min="12550" max="12550" width="45.85546875" customWidth="1"/>
    <col min="12551" max="12551" width="20.42578125" customWidth="1"/>
    <col min="12552" max="12552" width="21.42578125" customWidth="1"/>
    <col min="12553" max="12553" width="17.140625" customWidth="1"/>
    <col min="12554" max="12554" width="13.85546875" bestFit="1" customWidth="1"/>
    <col min="12806" max="12806" width="45.85546875" customWidth="1"/>
    <col min="12807" max="12807" width="20.42578125" customWidth="1"/>
    <col min="12808" max="12808" width="21.42578125" customWidth="1"/>
    <col min="12809" max="12809" width="17.140625" customWidth="1"/>
    <col min="12810" max="12810" width="13.85546875" bestFit="1" customWidth="1"/>
    <col min="13062" max="13062" width="45.85546875" customWidth="1"/>
    <col min="13063" max="13063" width="20.42578125" customWidth="1"/>
    <col min="13064" max="13064" width="21.42578125" customWidth="1"/>
    <col min="13065" max="13065" width="17.140625" customWidth="1"/>
    <col min="13066" max="13066" width="13.85546875" bestFit="1" customWidth="1"/>
    <col min="13318" max="13318" width="45.85546875" customWidth="1"/>
    <col min="13319" max="13319" width="20.42578125" customWidth="1"/>
    <col min="13320" max="13320" width="21.42578125" customWidth="1"/>
    <col min="13321" max="13321" width="17.140625" customWidth="1"/>
    <col min="13322" max="13322" width="13.85546875" bestFit="1" customWidth="1"/>
    <col min="13574" max="13574" width="45.85546875" customWidth="1"/>
    <col min="13575" max="13575" width="20.42578125" customWidth="1"/>
    <col min="13576" max="13576" width="21.42578125" customWidth="1"/>
    <col min="13577" max="13577" width="17.140625" customWidth="1"/>
    <col min="13578" max="13578" width="13.85546875" bestFit="1" customWidth="1"/>
    <col min="13830" max="13830" width="45.85546875" customWidth="1"/>
    <col min="13831" max="13831" width="20.42578125" customWidth="1"/>
    <col min="13832" max="13832" width="21.42578125" customWidth="1"/>
    <col min="13833" max="13833" width="17.140625" customWidth="1"/>
    <col min="13834" max="13834" width="13.85546875" bestFit="1" customWidth="1"/>
    <col min="14086" max="14086" width="45.85546875" customWidth="1"/>
    <col min="14087" max="14087" width="20.42578125" customWidth="1"/>
    <col min="14088" max="14088" width="21.42578125" customWidth="1"/>
    <col min="14089" max="14089" width="17.140625" customWidth="1"/>
    <col min="14090" max="14090" width="13.85546875" bestFit="1" customWidth="1"/>
    <col min="14342" max="14342" width="45.85546875" customWidth="1"/>
    <col min="14343" max="14343" width="20.42578125" customWidth="1"/>
    <col min="14344" max="14344" width="21.42578125" customWidth="1"/>
    <col min="14345" max="14345" width="17.140625" customWidth="1"/>
    <col min="14346" max="14346" width="13.85546875" bestFit="1" customWidth="1"/>
    <col min="14598" max="14598" width="45.85546875" customWidth="1"/>
    <col min="14599" max="14599" width="20.42578125" customWidth="1"/>
    <col min="14600" max="14600" width="21.42578125" customWidth="1"/>
    <col min="14601" max="14601" width="17.140625" customWidth="1"/>
    <col min="14602" max="14602" width="13.85546875" bestFit="1" customWidth="1"/>
    <col min="14854" max="14854" width="45.85546875" customWidth="1"/>
    <col min="14855" max="14855" width="20.42578125" customWidth="1"/>
    <col min="14856" max="14856" width="21.42578125" customWidth="1"/>
    <col min="14857" max="14857" width="17.140625" customWidth="1"/>
    <col min="14858" max="14858" width="13.85546875" bestFit="1" customWidth="1"/>
    <col min="15110" max="15110" width="45.85546875" customWidth="1"/>
    <col min="15111" max="15111" width="20.42578125" customWidth="1"/>
    <col min="15112" max="15112" width="21.42578125" customWidth="1"/>
    <col min="15113" max="15113" width="17.140625" customWidth="1"/>
    <col min="15114" max="15114" width="13.85546875" bestFit="1" customWidth="1"/>
    <col min="15366" max="15366" width="45.85546875" customWidth="1"/>
    <col min="15367" max="15367" width="20.42578125" customWidth="1"/>
    <col min="15368" max="15368" width="21.42578125" customWidth="1"/>
    <col min="15369" max="15369" width="17.140625" customWidth="1"/>
    <col min="15370" max="15370" width="13.85546875" bestFit="1" customWidth="1"/>
    <col min="15622" max="15622" width="45.85546875" customWidth="1"/>
    <col min="15623" max="15623" width="20.42578125" customWidth="1"/>
    <col min="15624" max="15624" width="21.42578125" customWidth="1"/>
    <col min="15625" max="15625" width="17.140625" customWidth="1"/>
    <col min="15626" max="15626" width="13.85546875" bestFit="1" customWidth="1"/>
    <col min="15878" max="15878" width="45.85546875" customWidth="1"/>
    <col min="15879" max="15879" width="20.42578125" customWidth="1"/>
    <col min="15880" max="15880" width="21.42578125" customWidth="1"/>
    <col min="15881" max="15881" width="17.140625" customWidth="1"/>
    <col min="15882" max="15882" width="13.85546875" bestFit="1" customWidth="1"/>
    <col min="16134" max="16134" width="45.85546875" customWidth="1"/>
    <col min="16135" max="16135" width="20.42578125" customWidth="1"/>
    <col min="16136" max="16136" width="21.42578125" customWidth="1"/>
    <col min="16137" max="16137" width="17.140625" customWidth="1"/>
    <col min="16138" max="16138" width="13.85546875" bestFit="1" customWidth="1"/>
  </cols>
  <sheetData>
    <row r="1" spans="1:40" ht="24.75" customHeight="1" x14ac:dyDescent="0.25"/>
    <row r="2" spans="1:40" ht="21" customHeight="1" x14ac:dyDescent="0.3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</row>
    <row r="3" spans="1:40" ht="27" x14ac:dyDescent="0.25">
      <c r="A3" s="69" t="s">
        <v>21</v>
      </c>
      <c r="B3" s="70"/>
      <c r="C3" s="70"/>
      <c r="D3" s="70"/>
      <c r="E3" s="70"/>
      <c r="F3" s="70"/>
      <c r="G3" s="70"/>
      <c r="H3" s="70"/>
      <c r="I3" s="70"/>
      <c r="J3" s="70"/>
    </row>
    <row r="4" spans="1:40" ht="20.25" x14ac:dyDescent="0.25">
      <c r="A4" s="71" t="s">
        <v>36</v>
      </c>
      <c r="B4" s="71"/>
      <c r="C4" s="71"/>
      <c r="D4" s="71"/>
      <c r="E4" s="71"/>
      <c r="F4" s="71"/>
      <c r="G4" s="71"/>
      <c r="H4" s="71"/>
      <c r="I4" s="71"/>
      <c r="J4" s="71"/>
      <c r="M4" s="1"/>
    </row>
    <row r="5" spans="1:40" ht="20.25" x14ac:dyDescent="0.25">
      <c r="A5" s="71" t="s">
        <v>107</v>
      </c>
      <c r="B5" s="71"/>
      <c r="C5" s="71"/>
      <c r="D5" s="71"/>
      <c r="E5" s="71"/>
      <c r="F5" s="71"/>
      <c r="G5" s="71"/>
      <c r="H5" s="71"/>
      <c r="I5" s="71"/>
      <c r="J5" s="71"/>
      <c r="M5" s="1"/>
    </row>
    <row r="6" spans="1:40" ht="16.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M6" s="1"/>
    </row>
    <row r="7" spans="1:40" s="3" customFormat="1" ht="43.5" thickBot="1" x14ac:dyDescent="0.3">
      <c r="A7" s="30" t="s">
        <v>23</v>
      </c>
      <c r="B7" s="31" t="s">
        <v>18</v>
      </c>
      <c r="C7" s="31" t="s">
        <v>24</v>
      </c>
      <c r="D7" s="31" t="s">
        <v>26</v>
      </c>
      <c r="E7" s="31" t="s">
        <v>0</v>
      </c>
      <c r="F7" s="31" t="s">
        <v>1</v>
      </c>
      <c r="G7" s="31" t="s">
        <v>2</v>
      </c>
      <c r="H7" s="31" t="s">
        <v>3</v>
      </c>
      <c r="I7" s="31" t="s">
        <v>30</v>
      </c>
      <c r="J7" s="30" t="s">
        <v>4</v>
      </c>
    </row>
    <row r="8" spans="1:40" s="4" customFormat="1" ht="76.5" customHeight="1" thickBot="1" x14ac:dyDescent="0.3">
      <c r="A8" s="32" t="s">
        <v>37</v>
      </c>
      <c r="B8" s="7">
        <v>9</v>
      </c>
      <c r="C8" s="33" t="s">
        <v>28</v>
      </c>
      <c r="D8" s="33" t="s">
        <v>40</v>
      </c>
      <c r="E8" s="7" t="s">
        <v>20</v>
      </c>
      <c r="F8" s="7">
        <v>1</v>
      </c>
      <c r="G8" s="7">
        <v>8</v>
      </c>
      <c r="H8" s="7">
        <v>8</v>
      </c>
      <c r="I8" s="36">
        <f>+H8</f>
        <v>8</v>
      </c>
      <c r="J8" s="37">
        <f>+I8/I11</f>
        <v>0.23529411764705882</v>
      </c>
      <c r="K8"/>
      <c r="L8"/>
      <c r="M8"/>
      <c r="N8"/>
      <c r="O8"/>
      <c r="P8"/>
      <c r="Q8" s="38"/>
      <c r="R8"/>
      <c r="S8"/>
      <c r="T8"/>
      <c r="U8"/>
      <c r="V8"/>
      <c r="W8" s="38"/>
      <c r="X8" s="39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4" customFormat="1" ht="59.25" customHeight="1" thickBot="1" x14ac:dyDescent="0.3">
      <c r="A9" s="32" t="s">
        <v>38</v>
      </c>
      <c r="B9" s="7">
        <v>13</v>
      </c>
      <c r="C9" s="33" t="s">
        <v>28</v>
      </c>
      <c r="D9" s="33" t="s">
        <v>41</v>
      </c>
      <c r="E9" s="7" t="s">
        <v>20</v>
      </c>
      <c r="F9" s="7" t="s">
        <v>20</v>
      </c>
      <c r="G9" s="7">
        <v>13</v>
      </c>
      <c r="H9" s="7">
        <v>13</v>
      </c>
      <c r="I9" s="36">
        <f t="shared" ref="I9:I10" si="0">+H9</f>
        <v>13</v>
      </c>
      <c r="J9" s="37">
        <f>+I9/I11</f>
        <v>0.38235294117647056</v>
      </c>
      <c r="K9"/>
      <c r="L9"/>
      <c r="M9"/>
      <c r="N9"/>
      <c r="O9"/>
      <c r="P9"/>
      <c r="Q9"/>
      <c r="R9" s="40"/>
      <c r="S9"/>
      <c r="T9"/>
      <c r="U9"/>
      <c r="V9"/>
      <c r="W9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4" customFormat="1" ht="59.25" customHeight="1" thickBot="1" x14ac:dyDescent="0.3">
      <c r="A10" s="32" t="s">
        <v>39</v>
      </c>
      <c r="B10" s="7">
        <v>14</v>
      </c>
      <c r="C10" s="33" t="s">
        <v>28</v>
      </c>
      <c r="D10" s="33" t="s">
        <v>40</v>
      </c>
      <c r="E10" s="7" t="s">
        <v>20</v>
      </c>
      <c r="F10" s="7">
        <v>1</v>
      </c>
      <c r="G10" s="7">
        <v>13</v>
      </c>
      <c r="H10" s="7">
        <v>13</v>
      </c>
      <c r="I10" s="36">
        <f t="shared" si="0"/>
        <v>13</v>
      </c>
      <c r="J10" s="37">
        <f>+I10/I11</f>
        <v>0.38235294117647056</v>
      </c>
      <c r="K10"/>
      <c r="L10"/>
      <c r="M10"/>
      <c r="N10"/>
      <c r="O10"/>
      <c r="P10"/>
      <c r="Q10"/>
      <c r="R10" s="40"/>
      <c r="S10"/>
      <c r="T10"/>
      <c r="U10"/>
      <c r="V10"/>
      <c r="W10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3" customFormat="1" ht="18.75" thickBot="1" x14ac:dyDescent="0.3">
      <c r="A11" s="34" t="s">
        <v>25</v>
      </c>
      <c r="B11" s="35">
        <f>SUM(B8:B10)</f>
        <v>36</v>
      </c>
      <c r="C11" s="35" t="s">
        <v>7</v>
      </c>
      <c r="D11" s="35" t="s">
        <v>7</v>
      </c>
      <c r="E11" s="35">
        <f t="shared" ref="E11:J11" si="1">SUM(E8:E10)</f>
        <v>0</v>
      </c>
      <c r="F11" s="35">
        <f t="shared" si="1"/>
        <v>2</v>
      </c>
      <c r="G11" s="35">
        <f t="shared" si="1"/>
        <v>34</v>
      </c>
      <c r="H11" s="35">
        <f t="shared" si="1"/>
        <v>34</v>
      </c>
      <c r="I11" s="35">
        <f t="shared" si="1"/>
        <v>34</v>
      </c>
      <c r="J11" s="37">
        <f t="shared" si="1"/>
        <v>1</v>
      </c>
      <c r="Q11"/>
      <c r="R11" s="41"/>
      <c r="W11"/>
      <c r="X11" s="5"/>
      <c r="Y11" s="5"/>
    </row>
    <row r="12" spans="1:40" s="3" customFormat="1" ht="19.5" thickBot="1" x14ac:dyDescent="0.3">
      <c r="A12" s="12"/>
      <c r="B12" s="13"/>
      <c r="C12" s="13"/>
      <c r="D12" s="13"/>
      <c r="E12" s="13"/>
      <c r="F12" s="13"/>
      <c r="G12" s="13"/>
      <c r="H12" s="13"/>
      <c r="I12" s="5"/>
      <c r="J12" s="13"/>
      <c r="W12"/>
      <c r="X12" s="5"/>
      <c r="Y12" s="5"/>
    </row>
    <row r="13" spans="1:40" s="3" customFormat="1" ht="19.5" thickBot="1" x14ac:dyDescent="0.3">
      <c r="A13" s="34" t="s">
        <v>19</v>
      </c>
      <c r="B13" s="13"/>
      <c r="C13" s="13"/>
      <c r="D13" s="13"/>
      <c r="E13" s="13"/>
      <c r="F13" s="13"/>
      <c r="G13" s="13"/>
      <c r="H13" s="13"/>
      <c r="I13" s="5"/>
      <c r="J13" s="13"/>
    </row>
    <row r="14" spans="1:40" s="3" customFormat="1" ht="19.5" thickBot="1" x14ac:dyDescent="0.3">
      <c r="A14" s="8" t="s">
        <v>27</v>
      </c>
      <c r="B14" s="35">
        <f>+B11</f>
        <v>36</v>
      </c>
      <c r="C14" s="13"/>
      <c r="D14" s="13"/>
      <c r="E14" s="76"/>
      <c r="F14" s="76"/>
      <c r="G14" s="13"/>
      <c r="H14" s="13"/>
      <c r="I14" s="5"/>
      <c r="J14" s="13"/>
    </row>
    <row r="15" spans="1:40" s="3" customFormat="1" ht="19.5" thickBot="1" x14ac:dyDescent="0.3">
      <c r="A15" s="12"/>
      <c r="B15" s="13"/>
      <c r="C15" s="13"/>
      <c r="D15" s="13"/>
      <c r="E15" s="74" t="s">
        <v>32</v>
      </c>
      <c r="F15" s="74"/>
      <c r="G15" s="13"/>
      <c r="H15" s="13"/>
      <c r="I15" s="5"/>
      <c r="J15" s="13"/>
    </row>
    <row r="16" spans="1:40" s="3" customFormat="1" ht="18.75" thickBot="1" x14ac:dyDescent="0.3">
      <c r="A16" s="8" t="s">
        <v>31</v>
      </c>
      <c r="B16" s="35">
        <f>+H11</f>
        <v>34</v>
      </c>
      <c r="C16" s="10"/>
      <c r="D16" s="10"/>
      <c r="E16" s="74" t="s">
        <v>33</v>
      </c>
      <c r="F16" s="74"/>
      <c r="G16" s="15"/>
    </row>
    <row r="17" spans="1:40" s="3" customFormat="1" ht="18.75" thickBot="1" x14ac:dyDescent="0.3">
      <c r="A17" s="16"/>
      <c r="B17" s="10"/>
      <c r="C17" s="10"/>
      <c r="D17" s="10"/>
      <c r="E17" s="3" t="s">
        <v>35</v>
      </c>
      <c r="G17" s="15"/>
    </row>
    <row r="18" spans="1:40" s="3" customFormat="1" ht="18.75" thickBot="1" x14ac:dyDescent="0.3">
      <c r="A18" s="8" t="s">
        <v>8</v>
      </c>
      <c r="B18" s="35">
        <f>+B16+B14</f>
        <v>70</v>
      </c>
      <c r="C18" s="9" t="s">
        <v>29</v>
      </c>
      <c r="D18" s="10"/>
      <c r="E18" s="75" t="s">
        <v>34</v>
      </c>
      <c r="F18" s="75"/>
      <c r="G18" s="15"/>
    </row>
    <row r="19" spans="1:40" s="3" customFormat="1" ht="18" x14ac:dyDescent="0.25">
      <c r="A19" s="10"/>
      <c r="B19" s="10"/>
      <c r="C19" s="10"/>
      <c r="D19" s="10"/>
    </row>
    <row r="20" spans="1:40" s="6" customFormat="1" x14ac:dyDescent="0.25">
      <c r="A20" s="11"/>
      <c r="C20" s="11"/>
      <c r="D20" s="11"/>
      <c r="E20" s="11"/>
      <c r="F20" s="11"/>
      <c r="G20" s="11"/>
      <c r="H20" s="11"/>
      <c r="J20" s="11"/>
    </row>
    <row r="21" spans="1:40" s="3" customFormat="1" ht="15.75" hidden="1" customHeight="1" x14ac:dyDescent="0.25">
      <c r="A21" s="17" t="s">
        <v>9</v>
      </c>
      <c r="B21" s="18" t="s">
        <v>10</v>
      </c>
      <c r="C21" s="18"/>
      <c r="D21" s="18"/>
      <c r="E21" s="18"/>
      <c r="F21" s="18"/>
      <c r="G21" s="18"/>
      <c r="H21" s="19" t="s">
        <v>4</v>
      </c>
      <c r="I21" s="20"/>
      <c r="J21" s="20"/>
    </row>
    <row r="22" spans="1:40" s="4" customFormat="1" ht="31.5" hidden="1" customHeight="1" x14ac:dyDescent="0.25">
      <c r="A22" s="21" t="s">
        <v>11</v>
      </c>
      <c r="B22" s="22">
        <v>4197</v>
      </c>
      <c r="C22" s="22"/>
      <c r="D22" s="22"/>
      <c r="E22" s="22"/>
      <c r="F22" s="22"/>
      <c r="G22" s="22"/>
      <c r="H22" s="23">
        <f>+B22/B27</f>
        <v>0.7593631264700561</v>
      </c>
      <c r="I22" s="24"/>
      <c r="J22" s="2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4" customFormat="1" ht="47.25" hidden="1" customHeight="1" x14ac:dyDescent="0.25">
      <c r="A23" s="21" t="s">
        <v>12</v>
      </c>
      <c r="B23" s="22">
        <v>200</v>
      </c>
      <c r="C23" s="22"/>
      <c r="D23" s="22"/>
      <c r="E23" s="22"/>
      <c r="F23" s="22"/>
      <c r="G23" s="22"/>
      <c r="H23" s="23">
        <f>+B23/B27</f>
        <v>3.6185996019540437E-2</v>
      </c>
      <c r="I23" s="24"/>
      <c r="J23" s="24"/>
      <c r="K23"/>
      <c r="L23" s="25" t="s">
        <v>13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4" customFormat="1" ht="15.75" hidden="1" customHeight="1" x14ac:dyDescent="0.25">
      <c r="A24" s="21" t="s">
        <v>14</v>
      </c>
      <c r="B24" s="22">
        <f>487+8</f>
        <v>495</v>
      </c>
      <c r="C24" s="22"/>
      <c r="D24" s="22"/>
      <c r="E24" s="22"/>
      <c r="F24" s="22"/>
      <c r="G24" s="22"/>
      <c r="H24" s="23">
        <f>+B24/B27</f>
        <v>8.9560340148362588E-2</v>
      </c>
      <c r="I24" s="24"/>
      <c r="J24" s="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4" customFormat="1" ht="15.75" hidden="1" customHeight="1" x14ac:dyDescent="0.25">
      <c r="A25" s="21" t="s">
        <v>15</v>
      </c>
      <c r="B25" s="22">
        <v>339</v>
      </c>
      <c r="C25" s="22"/>
      <c r="D25" s="22"/>
      <c r="E25" s="22"/>
      <c r="F25" s="22"/>
      <c r="G25" s="22"/>
      <c r="H25" s="23">
        <f>+B25/B27</f>
        <v>6.1335263253121039E-2</v>
      </c>
      <c r="I25" s="24"/>
      <c r="J25" s="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5.75" hidden="1" customHeight="1" x14ac:dyDescent="0.25">
      <c r="A26" s="21" t="s">
        <v>5</v>
      </c>
      <c r="B26" s="22">
        <v>296</v>
      </c>
      <c r="C26" s="22"/>
      <c r="D26" s="22"/>
      <c r="E26" s="22"/>
      <c r="F26" s="22"/>
      <c r="G26" s="22"/>
      <c r="H26" s="23">
        <f>+B26/B27</f>
        <v>5.3555274108919845E-2</v>
      </c>
      <c r="I26" s="24"/>
      <c r="J26" s="24"/>
    </row>
    <row r="27" spans="1:40" ht="18.75" hidden="1" customHeight="1" x14ac:dyDescent="0.25">
      <c r="A27" s="17" t="s">
        <v>6</v>
      </c>
      <c r="B27" s="26">
        <f>SUM(B22:B26)</f>
        <v>5527</v>
      </c>
      <c r="C27" s="26"/>
      <c r="D27" s="26"/>
      <c r="E27" s="26"/>
      <c r="F27" s="26"/>
      <c r="G27" s="26"/>
      <c r="H27" s="27">
        <f>SUM(H22:H26)</f>
        <v>0.99999999999999989</v>
      </c>
      <c r="I27" s="14"/>
      <c r="J27" s="14"/>
    </row>
    <row r="28" spans="1:40" s="6" customFormat="1" ht="23.25" hidden="1" customHeight="1" x14ac:dyDescent="0.25">
      <c r="A28" s="72"/>
      <c r="B28" s="73"/>
      <c r="C28" s="73"/>
      <c r="D28" s="73"/>
      <c r="E28" s="73"/>
      <c r="F28" s="73"/>
      <c r="G28" s="73"/>
      <c r="H28" s="73"/>
      <c r="I28" s="73"/>
      <c r="J28" s="73"/>
    </row>
    <row r="29" spans="1:40" ht="15.75" hidden="1" customHeight="1" x14ac:dyDescent="0.25">
      <c r="A29" s="17" t="s">
        <v>16</v>
      </c>
      <c r="B29" s="18" t="s">
        <v>10</v>
      </c>
      <c r="C29" s="18"/>
      <c r="D29" s="18"/>
      <c r="E29" s="18"/>
      <c r="F29" s="18"/>
      <c r="G29" s="18"/>
      <c r="H29" s="19" t="s">
        <v>4</v>
      </c>
      <c r="I29" s="20"/>
      <c r="J29" s="20"/>
    </row>
    <row r="30" spans="1:40" ht="31.5" hidden="1" customHeight="1" x14ac:dyDescent="0.25">
      <c r="A30" s="21" t="s">
        <v>11</v>
      </c>
      <c r="B30" s="22">
        <v>3074</v>
      </c>
      <c r="C30" s="22"/>
      <c r="D30" s="22"/>
      <c r="E30" s="22"/>
      <c r="F30" s="22"/>
      <c r="G30" s="22"/>
      <c r="H30" s="23">
        <f>+B30/B35</f>
        <v>0.74036608863198461</v>
      </c>
      <c r="I30" s="24"/>
      <c r="J30" s="24"/>
    </row>
    <row r="31" spans="1:40" ht="47.25" hidden="1" customHeight="1" x14ac:dyDescent="0.25">
      <c r="A31" s="21" t="s">
        <v>12</v>
      </c>
      <c r="B31" s="22">
        <v>122</v>
      </c>
      <c r="C31" s="22"/>
      <c r="D31" s="22"/>
      <c r="E31" s="22"/>
      <c r="F31" s="22"/>
      <c r="G31" s="22"/>
      <c r="H31" s="23">
        <f>+B31/B35</f>
        <v>2.9383429672447014E-2</v>
      </c>
      <c r="I31" s="24"/>
      <c r="J31" s="24"/>
    </row>
    <row r="32" spans="1:40" ht="15.75" hidden="1" customHeight="1" x14ac:dyDescent="0.25">
      <c r="A32" s="21" t="s">
        <v>14</v>
      </c>
      <c r="B32" s="22">
        <v>956</v>
      </c>
      <c r="C32" s="22"/>
      <c r="D32" s="22"/>
      <c r="E32" s="22"/>
      <c r="F32" s="22"/>
      <c r="G32" s="22"/>
      <c r="H32" s="23">
        <f>+B32/B35</f>
        <v>0.23025048169556839</v>
      </c>
      <c r="I32" s="24"/>
      <c r="J32" s="24"/>
    </row>
    <row r="33" spans="1:19" ht="15.75" hidden="1" customHeight="1" x14ac:dyDescent="0.25">
      <c r="A33" s="21" t="s">
        <v>15</v>
      </c>
      <c r="B33" s="22"/>
      <c r="C33" s="22"/>
      <c r="D33" s="22"/>
      <c r="E33" s="22"/>
      <c r="F33" s="22"/>
      <c r="G33" s="22"/>
      <c r="H33" s="23">
        <f>+B33/B35</f>
        <v>0</v>
      </c>
      <c r="I33" s="24"/>
      <c r="J33" s="24"/>
    </row>
    <row r="34" spans="1:19" ht="15.75" hidden="1" customHeight="1" x14ac:dyDescent="0.25">
      <c r="A34" s="21" t="s">
        <v>5</v>
      </c>
      <c r="B34" s="22"/>
      <c r="C34" s="22"/>
      <c r="D34" s="22"/>
      <c r="E34" s="22"/>
      <c r="F34" s="22"/>
      <c r="G34" s="22"/>
      <c r="H34" s="23">
        <f>+B34/B35</f>
        <v>0</v>
      </c>
      <c r="I34" s="24"/>
      <c r="J34" s="24"/>
    </row>
    <row r="35" spans="1:19" ht="18.75" hidden="1" customHeight="1" x14ac:dyDescent="0.25">
      <c r="A35" s="17" t="s">
        <v>6</v>
      </c>
      <c r="B35" s="26">
        <f>SUM(B30:B34)</f>
        <v>4152</v>
      </c>
      <c r="C35" s="28"/>
      <c r="D35" s="28"/>
      <c r="E35" s="28"/>
      <c r="F35" s="28"/>
      <c r="G35" s="28"/>
      <c r="H35" s="29">
        <f>SUM(H30:H34)</f>
        <v>1</v>
      </c>
      <c r="I35" s="14"/>
      <c r="J35" s="14"/>
    </row>
    <row r="36" spans="1:19" ht="15" hidden="1" customHeight="1" x14ac:dyDescent="0.25">
      <c r="A36" s="67" t="s">
        <v>17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9" ht="15" hidden="1" customHeight="1" x14ac:dyDescent="0.25"/>
    <row r="38" spans="1:19" ht="15" hidden="1" customHeight="1" x14ac:dyDescent="0.25"/>
    <row r="39" spans="1:19" ht="15" hidden="1" customHeight="1" x14ac:dyDescent="0.25"/>
    <row r="41" spans="1:19" ht="15.75" x14ac:dyDescent="0.25">
      <c r="Q41" s="3"/>
      <c r="R41" s="3"/>
      <c r="S41" s="3"/>
    </row>
    <row r="42" spans="1:19" ht="15.75" x14ac:dyDescent="0.25">
      <c r="Q42" s="3"/>
      <c r="R42" s="3"/>
      <c r="S42" s="3"/>
    </row>
    <row r="43" spans="1:19" x14ac:dyDescent="0.25">
      <c r="Q43" s="6"/>
      <c r="R43" s="6"/>
      <c r="S43" s="6"/>
    </row>
    <row r="44" spans="1:19" ht="15.75" x14ac:dyDescent="0.25">
      <c r="O44" s="38" t="s">
        <v>23</v>
      </c>
      <c r="P44" s="39" t="s">
        <v>42</v>
      </c>
      <c r="Q44" s="5"/>
      <c r="R44" s="3"/>
      <c r="S44" s="3"/>
    </row>
    <row r="45" spans="1:19" x14ac:dyDescent="0.25">
      <c r="O45" t="s">
        <v>43</v>
      </c>
      <c r="P45" s="5">
        <v>9</v>
      </c>
      <c r="Q45" s="5">
        <f>+P45/P49*100</f>
        <v>25</v>
      </c>
    </row>
    <row r="46" spans="1:19" x14ac:dyDescent="0.25">
      <c r="O46" t="s">
        <v>44</v>
      </c>
      <c r="P46" s="5">
        <v>13</v>
      </c>
      <c r="Q46" s="5">
        <f>+P46/P49*100</f>
        <v>36.111111111111107</v>
      </c>
    </row>
    <row r="47" spans="1:19" x14ac:dyDescent="0.25">
      <c r="O47" t="s">
        <v>45</v>
      </c>
      <c r="P47" s="5">
        <v>14</v>
      </c>
      <c r="Q47" s="5">
        <f>+P47/P49*100</f>
        <v>38.888888888888893</v>
      </c>
    </row>
    <row r="48" spans="1:19" x14ac:dyDescent="0.25">
      <c r="P48" s="5"/>
      <c r="Q48" s="5">
        <f>+P48/P49*100</f>
        <v>0</v>
      </c>
    </row>
    <row r="49" spans="1:18" x14ac:dyDescent="0.25">
      <c r="P49" s="5">
        <f>SUM(P45:P48)</f>
        <v>36</v>
      </c>
      <c r="Q49" s="5">
        <v>100</v>
      </c>
    </row>
    <row r="52" spans="1:18" x14ac:dyDescent="0.25">
      <c r="A52" s="38"/>
      <c r="B52" s="39"/>
    </row>
    <row r="56" spans="1:18" x14ac:dyDescent="0.25">
      <c r="P56" s="38" t="s">
        <v>23</v>
      </c>
      <c r="Q56" t="s">
        <v>42</v>
      </c>
    </row>
    <row r="57" spans="1:18" x14ac:dyDescent="0.25">
      <c r="P57" t="s">
        <v>43</v>
      </c>
      <c r="Q57" s="40">
        <v>0.23530000000000001</v>
      </c>
    </row>
    <row r="58" spans="1:18" x14ac:dyDescent="0.25">
      <c r="P58" t="s">
        <v>44</v>
      </c>
      <c r="Q58" s="40">
        <v>0.38240000000000002</v>
      </c>
    </row>
    <row r="59" spans="1:18" x14ac:dyDescent="0.25">
      <c r="P59" t="s">
        <v>45</v>
      </c>
      <c r="Q59" s="40">
        <v>0.38240000000000002</v>
      </c>
    </row>
    <row r="60" spans="1:18" ht="15.75" x14ac:dyDescent="0.25">
      <c r="Q60" s="41"/>
      <c r="R60" s="3"/>
    </row>
  </sheetData>
  <mergeCells count="10">
    <mergeCell ref="A36:J36"/>
    <mergeCell ref="A2:J2"/>
    <mergeCell ref="A3:J3"/>
    <mergeCell ref="A4:J4"/>
    <mergeCell ref="A28:J28"/>
    <mergeCell ref="E15:F15"/>
    <mergeCell ref="E16:F16"/>
    <mergeCell ref="E18:F18"/>
    <mergeCell ref="E14:F14"/>
    <mergeCell ref="A5:J5"/>
  </mergeCells>
  <pageMargins left="0.59055118110236215" right="0.19685039370078741" top="0.74803149606299213" bottom="0.74803149606299213" header="0.31496062992125984" footer="0.31496062992125984"/>
  <pageSetup scale="68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9B9CA-6655-47F6-B3F6-4DBD6E05ED99}">
  <dimension ref="A1:Q71"/>
  <sheetViews>
    <sheetView tabSelected="1" topLeftCell="A18" zoomScale="92" zoomScaleNormal="92" workbookViewId="0">
      <selection activeCell="H56" sqref="H56"/>
    </sheetView>
  </sheetViews>
  <sheetFormatPr baseColWidth="10" defaultRowHeight="15" x14ac:dyDescent="0.25"/>
  <cols>
    <col min="1" max="1" width="5" customWidth="1"/>
    <col min="2" max="2" width="12" customWidth="1"/>
    <col min="5" max="5" width="10.140625" customWidth="1"/>
    <col min="6" max="6" width="6.42578125" customWidth="1"/>
    <col min="7" max="7" width="40" customWidth="1"/>
    <col min="8" max="8" width="36.28515625" customWidth="1"/>
    <col min="9" max="9" width="11" customWidth="1"/>
    <col min="10" max="10" width="9.28515625" customWidth="1"/>
    <col min="11" max="11" width="8.5703125" customWidth="1"/>
  </cols>
  <sheetData>
    <row r="1" spans="1:11" ht="142.5" customHeight="1" x14ac:dyDescent="0.25"/>
    <row r="2" spans="1:11" ht="18.75" x14ac:dyDescent="0.25">
      <c r="A2" s="81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8.75" x14ac:dyDescent="0.25">
      <c r="A3" s="81" t="s">
        <v>60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x14ac:dyDescent="0.25">
      <c r="A4" s="80" t="s">
        <v>46</v>
      </c>
      <c r="B4" s="80" t="s">
        <v>47</v>
      </c>
      <c r="C4" s="80" t="s">
        <v>48</v>
      </c>
      <c r="D4" s="80" t="s">
        <v>49</v>
      </c>
      <c r="E4" s="80" t="s">
        <v>50</v>
      </c>
      <c r="F4" s="80" t="s">
        <v>51</v>
      </c>
      <c r="G4" s="80" t="s">
        <v>52</v>
      </c>
      <c r="H4" s="80" t="s">
        <v>53</v>
      </c>
      <c r="I4" s="80" t="s">
        <v>81</v>
      </c>
      <c r="J4" s="80"/>
      <c r="K4" s="80"/>
    </row>
    <row r="5" spans="1:11" ht="21" customHeight="1" x14ac:dyDescent="0.25">
      <c r="A5" s="80"/>
      <c r="B5" s="80"/>
      <c r="C5" s="80"/>
      <c r="D5" s="80"/>
      <c r="E5" s="80"/>
      <c r="F5" s="80"/>
      <c r="G5" s="80"/>
      <c r="H5" s="80"/>
      <c r="I5" s="49" t="s">
        <v>61</v>
      </c>
      <c r="J5" s="49" t="s">
        <v>62</v>
      </c>
      <c r="K5" s="49" t="s">
        <v>63</v>
      </c>
    </row>
    <row r="6" spans="1:11" ht="46.5" customHeight="1" x14ac:dyDescent="0.25">
      <c r="A6" s="49"/>
      <c r="B6" s="80" t="s">
        <v>55</v>
      </c>
      <c r="C6" s="80"/>
      <c r="D6" s="80"/>
      <c r="E6" s="80"/>
      <c r="F6" s="80"/>
      <c r="G6" s="49"/>
      <c r="H6" s="49"/>
      <c r="I6" s="49"/>
      <c r="J6" s="49"/>
      <c r="K6" s="49"/>
    </row>
    <row r="7" spans="1:11" ht="17.25" customHeight="1" x14ac:dyDescent="0.25">
      <c r="A7">
        <v>1</v>
      </c>
      <c r="B7" s="50">
        <v>44992</v>
      </c>
      <c r="C7" s="50">
        <v>45012</v>
      </c>
      <c r="D7" s="50">
        <v>45013</v>
      </c>
      <c r="E7" s="51">
        <v>1</v>
      </c>
      <c r="F7" s="51">
        <v>9</v>
      </c>
      <c r="G7" s="52" t="s">
        <v>58</v>
      </c>
      <c r="H7" s="52" t="s">
        <v>59</v>
      </c>
      <c r="I7" s="50">
        <v>45028</v>
      </c>
    </row>
    <row r="8" spans="1:11" ht="17.25" customHeight="1" x14ac:dyDescent="0.25">
      <c r="A8">
        <v>2</v>
      </c>
      <c r="B8" s="50">
        <v>45002</v>
      </c>
      <c r="C8" s="50">
        <v>45012</v>
      </c>
      <c r="D8" s="50">
        <v>45013</v>
      </c>
      <c r="E8" s="51">
        <v>1</v>
      </c>
      <c r="F8" s="51"/>
      <c r="G8" s="52" t="s">
        <v>58</v>
      </c>
      <c r="H8" s="52" t="s">
        <v>59</v>
      </c>
      <c r="I8" s="50" t="s">
        <v>105</v>
      </c>
    </row>
    <row r="9" spans="1:11" ht="14.25" customHeight="1" x14ac:dyDescent="0.25">
      <c r="A9">
        <v>3</v>
      </c>
      <c r="B9" s="53">
        <v>45033</v>
      </c>
      <c r="C9" s="53">
        <v>45035</v>
      </c>
      <c r="D9" s="53">
        <v>45037</v>
      </c>
      <c r="E9" s="54">
        <v>2</v>
      </c>
      <c r="F9" s="54">
        <v>11</v>
      </c>
      <c r="G9" s="55" t="s">
        <v>87</v>
      </c>
      <c r="H9" s="55" t="s">
        <v>88</v>
      </c>
      <c r="J9" s="56">
        <v>45055</v>
      </c>
      <c r="K9" s="50"/>
    </row>
    <row r="10" spans="1:11" ht="17.25" customHeight="1" x14ac:dyDescent="0.25">
      <c r="A10">
        <v>4</v>
      </c>
      <c r="B10" s="50">
        <v>45058</v>
      </c>
      <c r="C10" s="50">
        <v>45061</v>
      </c>
      <c r="D10" s="50">
        <v>45061</v>
      </c>
      <c r="E10" s="51">
        <v>0</v>
      </c>
      <c r="F10" s="51">
        <v>3</v>
      </c>
      <c r="G10" s="52" t="s">
        <v>90</v>
      </c>
      <c r="H10" s="52" t="s">
        <v>91</v>
      </c>
      <c r="I10" s="50"/>
      <c r="J10" s="50">
        <v>45064</v>
      </c>
      <c r="K10" s="50"/>
    </row>
    <row r="11" spans="1:11" ht="16.5" customHeight="1" x14ac:dyDescent="0.25">
      <c r="A11">
        <v>5</v>
      </c>
      <c r="B11" s="50">
        <v>45058</v>
      </c>
      <c r="C11" s="50">
        <v>45061</v>
      </c>
      <c r="D11" s="50">
        <v>45061</v>
      </c>
      <c r="E11" s="51">
        <v>0</v>
      </c>
      <c r="F11" s="51">
        <v>4</v>
      </c>
      <c r="G11" s="52" t="s">
        <v>90</v>
      </c>
      <c r="H11" s="52" t="s">
        <v>91</v>
      </c>
      <c r="I11" s="50"/>
      <c r="J11" s="50">
        <v>45065</v>
      </c>
      <c r="K11" s="50"/>
    </row>
    <row r="12" spans="1:11" ht="16.5" customHeight="1" x14ac:dyDescent="0.25">
      <c r="A12">
        <v>6</v>
      </c>
      <c r="B12" s="50"/>
      <c r="C12" s="50"/>
      <c r="D12" s="50"/>
      <c r="E12" s="51"/>
      <c r="F12" s="51"/>
      <c r="G12" s="52" t="s">
        <v>92</v>
      </c>
      <c r="H12" s="52" t="s">
        <v>93</v>
      </c>
      <c r="I12" s="50"/>
      <c r="J12" s="50">
        <v>45064</v>
      </c>
      <c r="K12" s="50"/>
    </row>
    <row r="13" spans="1:11" ht="16.5" customHeight="1" x14ac:dyDescent="0.25">
      <c r="A13">
        <v>7</v>
      </c>
      <c r="B13" s="50"/>
      <c r="C13" s="50"/>
      <c r="D13" s="50"/>
      <c r="E13" s="51"/>
      <c r="F13" s="51"/>
      <c r="G13" s="57" t="s">
        <v>94</v>
      </c>
      <c r="H13" s="52" t="s">
        <v>93</v>
      </c>
      <c r="I13" s="50"/>
      <c r="J13" s="50">
        <v>45065</v>
      </c>
      <c r="K13" s="50"/>
    </row>
    <row r="14" spans="1:11" ht="12.75" customHeight="1" x14ac:dyDescent="0.25">
      <c r="A14">
        <v>8</v>
      </c>
      <c r="B14" s="50">
        <v>45036</v>
      </c>
      <c r="C14" s="50">
        <v>45037</v>
      </c>
      <c r="D14" s="50">
        <v>45040</v>
      </c>
      <c r="E14" s="51">
        <v>1</v>
      </c>
      <c r="F14" s="51">
        <v>11</v>
      </c>
      <c r="G14" s="58" t="s">
        <v>95</v>
      </c>
      <c r="H14" s="55" t="s">
        <v>68</v>
      </c>
      <c r="I14" s="50"/>
      <c r="J14" s="50">
        <v>45056</v>
      </c>
      <c r="K14" s="50"/>
    </row>
    <row r="15" spans="1:11" ht="12.75" customHeight="1" x14ac:dyDescent="0.25">
      <c r="A15">
        <v>9</v>
      </c>
      <c r="B15" s="62">
        <v>45057</v>
      </c>
      <c r="C15" s="62">
        <v>45058</v>
      </c>
      <c r="D15" s="62">
        <v>45062</v>
      </c>
      <c r="E15" s="61">
        <v>2</v>
      </c>
      <c r="F15" s="61">
        <v>6</v>
      </c>
      <c r="G15" s="63" t="s">
        <v>98</v>
      </c>
      <c r="H15" s="63" t="s">
        <v>99</v>
      </c>
      <c r="I15" s="50"/>
      <c r="J15" s="50">
        <v>45070</v>
      </c>
      <c r="K15" s="50"/>
    </row>
    <row r="16" spans="1:11" ht="15.75" customHeight="1" x14ac:dyDescent="0.25">
      <c r="B16" s="50"/>
      <c r="C16" s="50"/>
      <c r="D16" s="50"/>
      <c r="E16" s="51"/>
      <c r="F16" s="51"/>
      <c r="G16" s="57"/>
      <c r="H16" s="52"/>
      <c r="I16" s="50"/>
      <c r="J16" s="50"/>
      <c r="K16" s="50"/>
    </row>
    <row r="17" spans="1:11" ht="17.25" customHeight="1" x14ac:dyDescent="0.25">
      <c r="B17" s="50"/>
      <c r="C17" s="50"/>
      <c r="D17" s="50"/>
      <c r="E17" s="51"/>
      <c r="F17" s="51"/>
      <c r="G17" s="52"/>
      <c r="H17" s="52"/>
      <c r="I17" s="50"/>
      <c r="J17" s="50"/>
      <c r="K17" s="50"/>
    </row>
    <row r="18" spans="1:11" x14ac:dyDescent="0.25">
      <c r="B18" s="80" t="s">
        <v>47</v>
      </c>
      <c r="C18" s="80" t="s">
        <v>48</v>
      </c>
      <c r="D18" s="80" t="s">
        <v>49</v>
      </c>
      <c r="E18" s="80" t="s">
        <v>50</v>
      </c>
      <c r="F18" s="80" t="s">
        <v>51</v>
      </c>
      <c r="G18" s="52"/>
      <c r="H18" s="52"/>
      <c r="I18" s="50"/>
      <c r="J18" s="50"/>
      <c r="K18" s="50"/>
    </row>
    <row r="19" spans="1:11" x14ac:dyDescent="0.25">
      <c r="B19" s="80"/>
      <c r="C19" s="80"/>
      <c r="D19" s="80"/>
      <c r="E19" s="80"/>
      <c r="F19" s="80"/>
      <c r="G19" s="49" t="s">
        <v>52</v>
      </c>
      <c r="H19" s="49" t="s">
        <v>53</v>
      </c>
      <c r="I19" s="49" t="s">
        <v>61</v>
      </c>
      <c r="J19" s="49" t="s">
        <v>62</v>
      </c>
      <c r="K19" s="49" t="s">
        <v>63</v>
      </c>
    </row>
    <row r="20" spans="1:11" ht="44.25" customHeight="1" x14ac:dyDescent="0.25">
      <c r="B20" s="80" t="s">
        <v>56</v>
      </c>
      <c r="C20" s="80"/>
      <c r="D20" s="80"/>
      <c r="E20" s="80"/>
      <c r="F20" s="80"/>
    </row>
    <row r="21" spans="1:11" x14ac:dyDescent="0.25">
      <c r="A21">
        <v>10</v>
      </c>
      <c r="B21" s="50">
        <v>45013</v>
      </c>
      <c r="C21" s="50">
        <v>45014</v>
      </c>
      <c r="D21" s="50">
        <v>45015</v>
      </c>
      <c r="E21" s="51">
        <v>1</v>
      </c>
      <c r="F21" s="51">
        <v>8</v>
      </c>
      <c r="G21" s="52" t="s">
        <v>64</v>
      </c>
      <c r="H21" s="52" t="s">
        <v>65</v>
      </c>
      <c r="I21" s="50">
        <v>45028</v>
      </c>
      <c r="J21" s="50"/>
      <c r="K21" s="50"/>
    </row>
    <row r="22" spans="1:11" x14ac:dyDescent="0.25">
      <c r="A22">
        <v>11</v>
      </c>
      <c r="B22" s="53">
        <v>45002</v>
      </c>
      <c r="C22" s="53">
        <v>45012</v>
      </c>
      <c r="D22" s="53">
        <v>45013</v>
      </c>
      <c r="E22" s="54">
        <v>1</v>
      </c>
      <c r="F22" s="54">
        <v>12</v>
      </c>
      <c r="G22" s="59" t="s">
        <v>66</v>
      </c>
      <c r="H22" s="59" t="s">
        <v>59</v>
      </c>
      <c r="I22" s="50">
        <v>45033</v>
      </c>
      <c r="J22" s="50"/>
      <c r="K22" s="50"/>
    </row>
    <row r="23" spans="1:11" ht="16.5" customHeight="1" x14ac:dyDescent="0.25">
      <c r="A23">
        <v>12</v>
      </c>
      <c r="B23" s="50">
        <v>45014</v>
      </c>
      <c r="C23" s="50">
        <v>45015</v>
      </c>
      <c r="D23" s="50">
        <v>45015</v>
      </c>
      <c r="E23" s="51">
        <v>0</v>
      </c>
      <c r="F23" s="51">
        <v>13</v>
      </c>
      <c r="G23" s="52" t="s">
        <v>67</v>
      </c>
      <c r="H23" s="52" t="s">
        <v>68</v>
      </c>
      <c r="I23" s="50">
        <v>45036</v>
      </c>
      <c r="J23" s="50"/>
      <c r="K23" s="50"/>
    </row>
    <row r="24" spans="1:11" ht="18.75" customHeight="1" x14ac:dyDescent="0.25">
      <c r="A24">
        <v>13</v>
      </c>
      <c r="B24" s="50">
        <v>45014</v>
      </c>
      <c r="C24" s="50">
        <v>45015</v>
      </c>
      <c r="D24" s="50">
        <v>45015</v>
      </c>
      <c r="E24" s="51">
        <v>0</v>
      </c>
      <c r="F24" s="51">
        <v>14</v>
      </c>
      <c r="G24" s="52" t="s">
        <v>67</v>
      </c>
      <c r="H24" s="52" t="s">
        <v>68</v>
      </c>
      <c r="I24" s="50">
        <v>45037</v>
      </c>
      <c r="J24" s="50"/>
      <c r="K24" s="50"/>
    </row>
    <row r="25" spans="1:11" x14ac:dyDescent="0.25">
      <c r="A25">
        <v>14</v>
      </c>
      <c r="B25" s="50">
        <v>45028</v>
      </c>
      <c r="C25" s="50">
        <v>45034</v>
      </c>
      <c r="D25" s="50">
        <v>45034</v>
      </c>
      <c r="E25" s="51">
        <v>0</v>
      </c>
      <c r="F25" s="51">
        <v>6</v>
      </c>
      <c r="G25" s="52" t="s">
        <v>69</v>
      </c>
      <c r="H25" s="52" t="s">
        <v>70</v>
      </c>
      <c r="I25" s="50">
        <v>45041</v>
      </c>
      <c r="J25" s="50"/>
      <c r="K25" s="50"/>
    </row>
    <row r="26" spans="1:11" ht="15.75" customHeight="1" x14ac:dyDescent="0.25">
      <c r="A26">
        <v>15</v>
      </c>
      <c r="B26" s="50">
        <v>45014</v>
      </c>
      <c r="C26" s="50">
        <v>45015</v>
      </c>
      <c r="D26" s="50">
        <v>45019</v>
      </c>
      <c r="E26" s="51">
        <v>2</v>
      </c>
      <c r="F26" s="51">
        <v>15</v>
      </c>
      <c r="G26" s="52" t="s">
        <v>71</v>
      </c>
      <c r="H26" s="52" t="s">
        <v>72</v>
      </c>
      <c r="I26" s="50">
        <v>45042</v>
      </c>
      <c r="J26" s="50"/>
      <c r="K26" s="50"/>
    </row>
    <row r="27" spans="1:11" x14ac:dyDescent="0.25">
      <c r="A27">
        <v>16</v>
      </c>
      <c r="B27" s="50">
        <v>45014</v>
      </c>
      <c r="C27" s="50">
        <v>45015</v>
      </c>
      <c r="D27" s="50">
        <v>45019</v>
      </c>
      <c r="E27" s="51">
        <v>2</v>
      </c>
      <c r="F27" s="51">
        <v>17</v>
      </c>
      <c r="G27" s="52" t="s">
        <v>75</v>
      </c>
      <c r="H27" s="52" t="s">
        <v>59</v>
      </c>
      <c r="I27" s="50">
        <v>45044</v>
      </c>
      <c r="J27" s="50"/>
      <c r="K27" s="50"/>
    </row>
    <row r="28" spans="1:11" ht="29.25" customHeight="1" x14ac:dyDescent="0.25">
      <c r="A28">
        <v>17</v>
      </c>
      <c r="B28" s="51" t="s">
        <v>97</v>
      </c>
      <c r="C28" s="50">
        <v>45033</v>
      </c>
      <c r="D28" s="50">
        <v>45037</v>
      </c>
      <c r="E28" s="51">
        <v>4</v>
      </c>
      <c r="F28" s="51">
        <v>4</v>
      </c>
      <c r="G28" s="52" t="s">
        <v>73</v>
      </c>
      <c r="H28" s="52" t="s">
        <v>74</v>
      </c>
      <c r="I28" s="50">
        <v>45043</v>
      </c>
      <c r="J28" s="50"/>
      <c r="K28" s="50"/>
    </row>
    <row r="29" spans="1:11" ht="16.5" customHeight="1" x14ac:dyDescent="0.25">
      <c r="A29">
        <v>18</v>
      </c>
      <c r="B29" s="54" t="s">
        <v>86</v>
      </c>
      <c r="C29" s="53">
        <v>45012</v>
      </c>
      <c r="D29" s="53">
        <v>45013</v>
      </c>
      <c r="E29" s="54">
        <v>1</v>
      </c>
      <c r="F29" s="54">
        <v>10</v>
      </c>
      <c r="G29" s="55" t="s">
        <v>84</v>
      </c>
      <c r="H29" s="55" t="s">
        <v>85</v>
      </c>
      <c r="J29" s="56">
        <v>45059</v>
      </c>
      <c r="K29" s="50"/>
    </row>
    <row r="30" spans="1:11" ht="15.75" customHeight="1" x14ac:dyDescent="0.25">
      <c r="A30">
        <v>19</v>
      </c>
      <c r="B30" s="50">
        <v>45058</v>
      </c>
      <c r="C30" s="50">
        <v>45061</v>
      </c>
      <c r="D30" s="50">
        <v>45061</v>
      </c>
      <c r="E30" s="51">
        <v>0</v>
      </c>
      <c r="F30" s="51">
        <v>3</v>
      </c>
      <c r="G30" s="52" t="s">
        <v>90</v>
      </c>
      <c r="H30" s="52" t="s">
        <v>91</v>
      </c>
      <c r="I30" s="52"/>
      <c r="J30" s="50">
        <v>45064</v>
      </c>
      <c r="K30" s="50"/>
    </row>
    <row r="31" spans="1:11" ht="17.25" customHeight="1" x14ac:dyDescent="0.25">
      <c r="A31">
        <v>20</v>
      </c>
      <c r="B31" s="50">
        <v>45058</v>
      </c>
      <c r="C31" s="50">
        <v>45061</v>
      </c>
      <c r="D31" s="50">
        <v>45061</v>
      </c>
      <c r="E31" s="51">
        <v>0</v>
      </c>
      <c r="F31" s="51">
        <v>4</v>
      </c>
      <c r="G31" s="52" t="s">
        <v>90</v>
      </c>
      <c r="H31" s="52" t="s">
        <v>91</v>
      </c>
      <c r="I31" s="52"/>
      <c r="J31" s="50">
        <v>45065</v>
      </c>
      <c r="K31" s="50"/>
    </row>
    <row r="32" spans="1:11" ht="14.25" customHeight="1" x14ac:dyDescent="0.25">
      <c r="A32">
        <v>21</v>
      </c>
      <c r="B32" s="50">
        <v>45058</v>
      </c>
      <c r="C32" s="50">
        <v>45061</v>
      </c>
      <c r="D32" s="50">
        <v>45061</v>
      </c>
      <c r="E32" s="51">
        <v>0</v>
      </c>
      <c r="F32" s="51">
        <v>3</v>
      </c>
      <c r="G32" s="52" t="s">
        <v>90</v>
      </c>
      <c r="H32" s="52" t="s">
        <v>91</v>
      </c>
      <c r="I32" s="52"/>
      <c r="J32" s="50">
        <v>45064</v>
      </c>
      <c r="K32" s="50"/>
    </row>
    <row r="33" spans="1:11" ht="15.75" customHeight="1" x14ac:dyDescent="0.25">
      <c r="A33">
        <v>22</v>
      </c>
      <c r="B33" s="50">
        <v>45058</v>
      </c>
      <c r="C33" s="50">
        <v>45061</v>
      </c>
      <c r="D33" s="50">
        <v>45061</v>
      </c>
      <c r="E33" s="51">
        <v>0</v>
      </c>
      <c r="F33" s="51">
        <v>4</v>
      </c>
      <c r="G33" s="52" t="s">
        <v>90</v>
      </c>
      <c r="H33" s="52" t="s">
        <v>91</v>
      </c>
      <c r="I33" s="52"/>
      <c r="J33" s="50">
        <v>45065</v>
      </c>
      <c r="K33" s="50"/>
    </row>
    <row r="34" spans="1:11" x14ac:dyDescent="0.25">
      <c r="B34" s="50"/>
      <c r="C34" s="50"/>
      <c r="D34" s="50"/>
      <c r="E34" s="51"/>
      <c r="F34" s="51"/>
      <c r="G34" s="52"/>
      <c r="H34" s="52"/>
      <c r="I34" s="52"/>
      <c r="J34" s="50"/>
      <c r="K34" s="50"/>
    </row>
    <row r="35" spans="1:11" x14ac:dyDescent="0.25">
      <c r="B35" s="50"/>
      <c r="C35" s="50"/>
      <c r="D35" s="50"/>
      <c r="E35" s="51"/>
      <c r="F35" s="51"/>
      <c r="G35" s="52"/>
      <c r="H35" s="52"/>
      <c r="I35" s="50"/>
      <c r="J35" s="50"/>
      <c r="K35" s="50"/>
    </row>
    <row r="36" spans="1:11" x14ac:dyDescent="0.25">
      <c r="B36" s="80" t="s">
        <v>47</v>
      </c>
      <c r="C36" s="80" t="s">
        <v>48</v>
      </c>
      <c r="D36" s="80" t="s">
        <v>49</v>
      </c>
      <c r="E36" s="80" t="s">
        <v>50</v>
      </c>
      <c r="F36" s="80" t="s">
        <v>51</v>
      </c>
      <c r="G36" s="52"/>
      <c r="H36" s="52"/>
      <c r="I36" s="50"/>
      <c r="J36" s="50"/>
      <c r="K36" s="50"/>
    </row>
    <row r="37" spans="1:11" x14ac:dyDescent="0.25">
      <c r="B37" s="80"/>
      <c r="C37" s="80"/>
      <c r="D37" s="80"/>
      <c r="E37" s="80"/>
      <c r="F37" s="80"/>
      <c r="G37" s="49" t="s">
        <v>52</v>
      </c>
      <c r="H37" s="49" t="s">
        <v>53</v>
      </c>
      <c r="I37" s="49" t="s">
        <v>61</v>
      </c>
      <c r="J37" s="49" t="s">
        <v>62</v>
      </c>
      <c r="K37" s="49" t="s">
        <v>63</v>
      </c>
    </row>
    <row r="38" spans="1:11" ht="36" customHeight="1" x14ac:dyDescent="0.25">
      <c r="B38" s="80" t="s">
        <v>57</v>
      </c>
      <c r="C38" s="80"/>
      <c r="D38" s="80"/>
      <c r="E38" s="80"/>
      <c r="F38" s="80"/>
      <c r="G38" s="49"/>
      <c r="H38" s="49"/>
      <c r="I38" s="49"/>
      <c r="J38" s="49"/>
      <c r="K38" s="49"/>
    </row>
    <row r="39" spans="1:11" x14ac:dyDescent="0.25">
      <c r="A39">
        <v>23</v>
      </c>
      <c r="B39" s="50">
        <v>45014</v>
      </c>
      <c r="C39" s="50">
        <v>45015</v>
      </c>
      <c r="D39" s="50">
        <v>45015</v>
      </c>
      <c r="E39" s="51">
        <v>0</v>
      </c>
      <c r="F39" s="51">
        <v>6</v>
      </c>
      <c r="G39" s="52" t="s">
        <v>96</v>
      </c>
      <c r="H39" s="52" t="s">
        <v>76</v>
      </c>
      <c r="I39" s="50">
        <v>45027</v>
      </c>
    </row>
    <row r="40" spans="1:11" x14ac:dyDescent="0.25">
      <c r="A40">
        <v>24</v>
      </c>
      <c r="B40" s="50">
        <v>45013</v>
      </c>
      <c r="C40" s="50">
        <v>45014</v>
      </c>
      <c r="D40" s="50">
        <v>45015</v>
      </c>
      <c r="E40" s="51">
        <v>1</v>
      </c>
      <c r="F40" s="51">
        <v>8</v>
      </c>
      <c r="G40" s="52" t="s">
        <v>64</v>
      </c>
      <c r="H40" s="52" t="s">
        <v>65</v>
      </c>
      <c r="I40" s="50">
        <v>45028</v>
      </c>
      <c r="J40" s="50"/>
      <c r="K40" s="50"/>
    </row>
    <row r="41" spans="1:11" x14ac:dyDescent="0.25">
      <c r="A41">
        <v>25</v>
      </c>
      <c r="B41" s="50">
        <v>45013</v>
      </c>
      <c r="C41" s="50">
        <v>45014</v>
      </c>
      <c r="D41" s="50">
        <v>45015</v>
      </c>
      <c r="E41" s="51">
        <v>1</v>
      </c>
      <c r="F41" s="51"/>
      <c r="G41" s="52" t="s">
        <v>106</v>
      </c>
      <c r="H41" s="52" t="s">
        <v>83</v>
      </c>
      <c r="I41" s="53" t="s">
        <v>105</v>
      </c>
      <c r="J41" s="50"/>
      <c r="K41" s="50"/>
    </row>
    <row r="42" spans="1:11" x14ac:dyDescent="0.25">
      <c r="A42">
        <v>26</v>
      </c>
      <c r="B42" s="50">
        <v>45002</v>
      </c>
      <c r="C42" s="50">
        <v>45012</v>
      </c>
      <c r="D42" s="50">
        <v>45013</v>
      </c>
      <c r="E42" s="51">
        <v>1</v>
      </c>
      <c r="F42" s="51">
        <v>13</v>
      </c>
      <c r="G42" s="52" t="s">
        <v>66</v>
      </c>
      <c r="H42" s="52" t="s">
        <v>59</v>
      </c>
      <c r="I42" s="50">
        <v>45034</v>
      </c>
      <c r="J42" s="50"/>
      <c r="K42" s="50"/>
    </row>
    <row r="43" spans="1:11" x14ac:dyDescent="0.25">
      <c r="A43">
        <v>27</v>
      </c>
      <c r="B43" s="50">
        <v>45002</v>
      </c>
      <c r="C43" s="50">
        <v>45012</v>
      </c>
      <c r="D43" s="50">
        <v>45013</v>
      </c>
      <c r="E43" s="51">
        <v>1</v>
      </c>
      <c r="F43" s="51">
        <v>13</v>
      </c>
      <c r="G43" s="52" t="s">
        <v>77</v>
      </c>
      <c r="H43" s="52" t="s">
        <v>78</v>
      </c>
      <c r="I43" s="50">
        <v>45034</v>
      </c>
      <c r="J43" s="50"/>
      <c r="K43" s="50"/>
    </row>
    <row r="44" spans="1:11" x14ac:dyDescent="0.25">
      <c r="A44">
        <v>28</v>
      </c>
      <c r="B44" s="50">
        <v>45002</v>
      </c>
      <c r="C44" s="50">
        <v>45012</v>
      </c>
      <c r="D44" s="50">
        <v>45013</v>
      </c>
      <c r="E44" s="51">
        <v>1</v>
      </c>
      <c r="F44" s="51">
        <v>16</v>
      </c>
      <c r="G44" s="52" t="s">
        <v>77</v>
      </c>
      <c r="H44" s="52" t="s">
        <v>78</v>
      </c>
      <c r="I44" s="50">
        <v>45037</v>
      </c>
      <c r="J44" s="50"/>
      <c r="K44" s="50"/>
    </row>
    <row r="45" spans="1:11" ht="18" customHeight="1" x14ac:dyDescent="0.25">
      <c r="A45">
        <v>29</v>
      </c>
      <c r="B45" s="50" t="s">
        <v>97</v>
      </c>
      <c r="C45" s="50">
        <v>45014</v>
      </c>
      <c r="D45" s="50">
        <v>45015</v>
      </c>
      <c r="E45" s="51">
        <v>1</v>
      </c>
      <c r="F45" s="51">
        <v>13</v>
      </c>
      <c r="G45" s="52" t="s">
        <v>79</v>
      </c>
      <c r="H45" s="52" t="s">
        <v>80</v>
      </c>
      <c r="I45" s="50">
        <v>45036</v>
      </c>
      <c r="K45" s="50"/>
    </row>
    <row r="46" spans="1:11" ht="18" customHeight="1" x14ac:dyDescent="0.25">
      <c r="A46">
        <v>30</v>
      </c>
      <c r="B46" s="50" t="s">
        <v>97</v>
      </c>
      <c r="C46" s="50">
        <v>45014</v>
      </c>
      <c r="D46" s="50">
        <v>45015</v>
      </c>
      <c r="E46" s="51">
        <v>1</v>
      </c>
      <c r="F46" s="51">
        <v>14</v>
      </c>
      <c r="G46" s="52" t="s">
        <v>79</v>
      </c>
      <c r="H46" s="52" t="s">
        <v>80</v>
      </c>
      <c r="I46" s="50">
        <v>45037</v>
      </c>
      <c r="K46" s="50"/>
    </row>
    <row r="47" spans="1:11" x14ac:dyDescent="0.25">
      <c r="A47">
        <v>31</v>
      </c>
      <c r="B47" s="53">
        <v>45040</v>
      </c>
      <c r="C47" s="53">
        <v>45048</v>
      </c>
      <c r="D47" s="53">
        <v>45048</v>
      </c>
      <c r="E47" s="54">
        <v>0</v>
      </c>
      <c r="F47" s="54">
        <v>1</v>
      </c>
      <c r="G47" s="55" t="s">
        <v>82</v>
      </c>
      <c r="H47" s="55" t="s">
        <v>83</v>
      </c>
      <c r="I47" s="50"/>
      <c r="J47" s="50">
        <v>45049</v>
      </c>
      <c r="K47" s="50"/>
    </row>
    <row r="48" spans="1:11" x14ac:dyDescent="0.25">
      <c r="A48">
        <v>32</v>
      </c>
      <c r="B48" s="53">
        <v>45033</v>
      </c>
      <c r="C48" s="53">
        <v>45035</v>
      </c>
      <c r="D48" s="53">
        <v>45037</v>
      </c>
      <c r="E48" s="54">
        <v>2</v>
      </c>
      <c r="F48" s="54">
        <v>11</v>
      </c>
      <c r="G48" s="55" t="s">
        <v>87</v>
      </c>
      <c r="H48" s="55" t="s">
        <v>88</v>
      </c>
      <c r="J48" s="56">
        <v>45055</v>
      </c>
      <c r="K48" s="50"/>
    </row>
    <row r="49" spans="1:17" x14ac:dyDescent="0.25">
      <c r="A49">
        <v>33</v>
      </c>
      <c r="B49" s="53">
        <v>45036</v>
      </c>
      <c r="C49" s="53">
        <v>45048</v>
      </c>
      <c r="D49" s="53">
        <v>45049</v>
      </c>
      <c r="E49" s="54">
        <v>1</v>
      </c>
      <c r="F49" s="54">
        <v>2</v>
      </c>
      <c r="G49" s="55" t="s">
        <v>89</v>
      </c>
      <c r="H49" s="55" t="s">
        <v>83</v>
      </c>
      <c r="I49" s="50"/>
      <c r="J49" s="50">
        <v>45051</v>
      </c>
      <c r="K49" s="50"/>
    </row>
    <row r="50" spans="1:17" x14ac:dyDescent="0.25">
      <c r="A50">
        <v>34</v>
      </c>
      <c r="B50" s="53">
        <v>45036</v>
      </c>
      <c r="C50" s="53">
        <v>45048</v>
      </c>
      <c r="D50" s="53">
        <v>45049</v>
      </c>
      <c r="E50" s="54">
        <v>1</v>
      </c>
      <c r="F50" s="54">
        <v>2</v>
      </c>
      <c r="G50" s="55" t="s">
        <v>89</v>
      </c>
      <c r="H50" s="55" t="s">
        <v>83</v>
      </c>
      <c r="I50" s="50"/>
      <c r="J50" s="50">
        <v>45051</v>
      </c>
      <c r="K50" s="50"/>
    </row>
    <row r="51" spans="1:17" x14ac:dyDescent="0.25">
      <c r="A51">
        <v>35</v>
      </c>
      <c r="B51" s="62">
        <v>45057</v>
      </c>
      <c r="C51" s="62">
        <v>45058</v>
      </c>
      <c r="D51" s="62">
        <v>45062</v>
      </c>
      <c r="E51" s="61">
        <v>2</v>
      </c>
      <c r="F51" s="61">
        <v>6</v>
      </c>
      <c r="G51" s="63" t="s">
        <v>98</v>
      </c>
      <c r="H51" s="63" t="s">
        <v>99</v>
      </c>
      <c r="I51" s="50"/>
      <c r="J51" s="50">
        <v>45070</v>
      </c>
      <c r="K51" s="50"/>
    </row>
    <row r="52" spans="1:17" x14ac:dyDescent="0.25">
      <c r="A52">
        <v>36</v>
      </c>
      <c r="B52" s="64">
        <v>45058</v>
      </c>
      <c r="C52" s="64">
        <v>45061</v>
      </c>
      <c r="D52" s="64">
        <v>45063</v>
      </c>
      <c r="E52" s="65">
        <v>2</v>
      </c>
      <c r="F52" s="65">
        <v>8</v>
      </c>
      <c r="G52" s="66" t="s">
        <v>100</v>
      </c>
      <c r="H52" s="66" t="s">
        <v>101</v>
      </c>
      <c r="I52" s="50"/>
      <c r="J52" s="50">
        <v>45075</v>
      </c>
      <c r="K52" s="50"/>
    </row>
    <row r="53" spans="1:17" x14ac:dyDescent="0.25">
      <c r="B53" s="60"/>
      <c r="C53" s="60"/>
      <c r="D53" s="60"/>
      <c r="E53" s="51"/>
      <c r="F53" s="51"/>
      <c r="G53" s="52"/>
      <c r="H53" s="52"/>
      <c r="I53" s="50"/>
      <c r="J53" s="50"/>
      <c r="K53" s="50"/>
    </row>
    <row r="54" spans="1:17" x14ac:dyDescent="0.25">
      <c r="B54" s="47"/>
      <c r="C54" s="47"/>
      <c r="D54" s="47"/>
      <c r="E54" s="42"/>
      <c r="F54" s="42"/>
      <c r="G54" s="46"/>
      <c r="H54" s="43"/>
      <c r="I54" s="44"/>
      <c r="J54" s="44"/>
      <c r="K54" s="44"/>
    </row>
    <row r="55" spans="1:17" x14ac:dyDescent="0.25">
      <c r="B55" s="47"/>
      <c r="C55" s="47"/>
      <c r="D55" s="47"/>
      <c r="E55" s="42"/>
      <c r="F55" s="42"/>
      <c r="G55" s="43"/>
      <c r="H55" s="43"/>
      <c r="I55" s="44"/>
      <c r="J55" s="44"/>
      <c r="K55" s="44"/>
    </row>
    <row r="56" spans="1:17" x14ac:dyDescent="0.25">
      <c r="B56" s="47"/>
      <c r="C56" s="79" t="s">
        <v>104</v>
      </c>
      <c r="D56" s="79"/>
      <c r="E56" s="79"/>
      <c r="F56" s="79"/>
      <c r="G56" s="43"/>
      <c r="H56" s="43"/>
      <c r="I56" s="44"/>
      <c r="J56" s="44"/>
      <c r="K56" s="44"/>
    </row>
    <row r="57" spans="1:17" ht="23.25" customHeight="1" x14ac:dyDescent="0.25">
      <c r="B57" s="47"/>
      <c r="C57" s="82" t="s">
        <v>102</v>
      </c>
      <c r="D57" s="82"/>
      <c r="E57" s="82"/>
      <c r="F57" s="42"/>
      <c r="G57" s="43"/>
      <c r="H57" s="43"/>
      <c r="I57" s="44"/>
      <c r="J57" s="44"/>
      <c r="K57" s="44"/>
    </row>
    <row r="58" spans="1:17" x14ac:dyDescent="0.25">
      <c r="B58" s="47"/>
      <c r="C58" s="79" t="s">
        <v>103</v>
      </c>
      <c r="D58" s="79"/>
      <c r="E58" s="79"/>
      <c r="F58" s="79"/>
      <c r="G58" s="43"/>
      <c r="H58" s="43"/>
      <c r="I58" s="44"/>
      <c r="J58" s="44"/>
      <c r="K58" s="44"/>
    </row>
    <row r="59" spans="1:17" x14ac:dyDescent="0.25">
      <c r="B59" s="48"/>
      <c r="C59" s="48"/>
      <c r="D59" s="48"/>
      <c r="E59" s="42"/>
      <c r="F59" s="42"/>
      <c r="G59" s="43"/>
      <c r="H59" s="43"/>
      <c r="I59" s="44"/>
      <c r="J59" s="44"/>
      <c r="K59" s="44"/>
      <c r="M59" s="78"/>
      <c r="N59" s="78"/>
      <c r="O59" s="78"/>
      <c r="P59" s="77"/>
      <c r="Q59" s="77"/>
    </row>
    <row r="60" spans="1:17" x14ac:dyDescent="0.25">
      <c r="B60" s="47"/>
      <c r="C60" s="47"/>
      <c r="D60" s="47"/>
      <c r="E60" s="42"/>
      <c r="F60" s="42"/>
      <c r="G60" s="43"/>
      <c r="H60" s="43"/>
      <c r="I60" s="44"/>
      <c r="J60" s="44"/>
      <c r="K60" s="44"/>
      <c r="M60" s="78"/>
      <c r="N60" s="78"/>
      <c r="O60" s="78"/>
      <c r="P60" s="77"/>
      <c r="Q60" s="77"/>
    </row>
    <row r="61" spans="1:17" x14ac:dyDescent="0.25">
      <c r="B61" s="47"/>
      <c r="C61" s="47"/>
      <c r="D61" s="47"/>
      <c r="E61" s="42"/>
      <c r="F61" s="42"/>
      <c r="G61" s="43"/>
      <c r="H61" s="43"/>
      <c r="I61" s="44"/>
      <c r="J61" s="44"/>
      <c r="K61" s="44"/>
    </row>
    <row r="62" spans="1:17" x14ac:dyDescent="0.25">
      <c r="B62" s="48"/>
      <c r="C62" s="48"/>
      <c r="D62" s="48"/>
      <c r="E62" s="42"/>
      <c r="F62" s="42"/>
      <c r="G62" s="43"/>
      <c r="H62" s="43"/>
      <c r="I62" s="44"/>
      <c r="K62" s="44"/>
      <c r="M62" s="45"/>
      <c r="N62" s="45"/>
      <c r="O62" s="45"/>
      <c r="P62" s="42"/>
      <c r="Q62" s="42"/>
    </row>
    <row r="63" spans="1:17" x14ac:dyDescent="0.25">
      <c r="B63" s="47"/>
      <c r="C63" s="47"/>
      <c r="D63" s="47"/>
      <c r="E63" s="42"/>
      <c r="F63" s="42"/>
      <c r="G63" s="43"/>
      <c r="H63" s="43"/>
      <c r="I63" s="44"/>
      <c r="J63" s="44"/>
      <c r="K63" s="44"/>
    </row>
    <row r="64" spans="1:17" x14ac:dyDescent="0.25">
      <c r="B64" s="47"/>
      <c r="C64" s="47"/>
      <c r="D64" s="47"/>
      <c r="E64" s="42"/>
      <c r="F64" s="42"/>
      <c r="G64" s="43"/>
      <c r="H64" s="43"/>
      <c r="I64" s="44"/>
      <c r="J64" s="44"/>
      <c r="K64" s="44"/>
    </row>
    <row r="65" spans="2:17" x14ac:dyDescent="0.25">
      <c r="B65" s="47"/>
      <c r="C65" s="47"/>
      <c r="D65" s="47"/>
      <c r="E65" s="42"/>
      <c r="F65" s="42"/>
      <c r="G65" s="43"/>
      <c r="H65" s="43"/>
      <c r="I65" s="44"/>
      <c r="J65" s="44"/>
      <c r="K65" s="44"/>
      <c r="M65" s="79"/>
      <c r="N65" s="79"/>
      <c r="O65" s="79"/>
      <c r="P65" s="77"/>
      <c r="Q65" s="77"/>
    </row>
    <row r="66" spans="2:17" x14ac:dyDescent="0.25">
      <c r="B66" s="47"/>
      <c r="C66" s="47"/>
      <c r="D66" s="47"/>
      <c r="E66" s="42"/>
      <c r="F66" s="42"/>
      <c r="G66" s="43"/>
      <c r="H66" s="43"/>
      <c r="I66" s="44"/>
      <c r="J66" s="44"/>
      <c r="K66" s="44"/>
      <c r="M66" s="79"/>
      <c r="N66" s="79"/>
      <c r="O66" s="79"/>
      <c r="P66" s="77"/>
      <c r="Q66" s="77"/>
    </row>
    <row r="67" spans="2:17" x14ac:dyDescent="0.25">
      <c r="B67" s="47"/>
      <c r="C67" s="47"/>
      <c r="D67" s="47"/>
      <c r="E67" s="42"/>
      <c r="F67" s="42"/>
      <c r="G67" s="43"/>
      <c r="H67" s="43"/>
      <c r="K67" s="44"/>
    </row>
    <row r="68" spans="2:17" x14ac:dyDescent="0.25">
      <c r="B68" s="47"/>
      <c r="C68" s="47"/>
      <c r="D68" s="47"/>
      <c r="E68" s="42"/>
      <c r="F68" s="42"/>
      <c r="G68" s="43"/>
      <c r="H68" s="43"/>
      <c r="K68" s="44"/>
    </row>
    <row r="69" spans="2:17" x14ac:dyDescent="0.25">
      <c r="B69" s="47"/>
      <c r="C69" s="47"/>
      <c r="D69" s="47"/>
      <c r="E69" s="42"/>
      <c r="F69" s="42"/>
      <c r="G69" s="43"/>
      <c r="H69" s="43"/>
      <c r="K69" s="44"/>
    </row>
    <row r="70" spans="2:17" x14ac:dyDescent="0.25">
      <c r="B70" s="47"/>
      <c r="C70" s="47"/>
      <c r="D70" s="47"/>
      <c r="E70" s="42"/>
      <c r="F70" s="42"/>
      <c r="G70" s="43"/>
      <c r="H70" s="43"/>
      <c r="K70" s="44"/>
    </row>
    <row r="71" spans="2:17" x14ac:dyDescent="0.25">
      <c r="B71" s="47"/>
      <c r="C71" s="47"/>
      <c r="D71" s="47"/>
      <c r="E71" s="42"/>
      <c r="F71" s="42"/>
      <c r="G71" s="43"/>
      <c r="H71" s="43"/>
      <c r="K71" s="44"/>
    </row>
  </sheetData>
  <mergeCells count="37">
    <mergeCell ref="C56:F56"/>
    <mergeCell ref="C57:E57"/>
    <mergeCell ref="C58:F58"/>
    <mergeCell ref="D18:D19"/>
    <mergeCell ref="E18:E19"/>
    <mergeCell ref="F18:F19"/>
    <mergeCell ref="B38:F38"/>
    <mergeCell ref="B36:B37"/>
    <mergeCell ref="C36:C37"/>
    <mergeCell ref="D36:D37"/>
    <mergeCell ref="E36:E37"/>
    <mergeCell ref="F36:F37"/>
    <mergeCell ref="B6:F6"/>
    <mergeCell ref="B20:F20"/>
    <mergeCell ref="A2:K2"/>
    <mergeCell ref="A3:K3"/>
    <mergeCell ref="B4:B5"/>
    <mergeCell ref="C4:C5"/>
    <mergeCell ref="D4:D5"/>
    <mergeCell ref="E4:E5"/>
    <mergeCell ref="F4:F5"/>
    <mergeCell ref="I4:K4"/>
    <mergeCell ref="A4:A5"/>
    <mergeCell ref="G4:G5"/>
    <mergeCell ref="H4:H5"/>
    <mergeCell ref="B18:B19"/>
    <mergeCell ref="C18:C19"/>
    <mergeCell ref="Q65:Q66"/>
    <mergeCell ref="M59:M60"/>
    <mergeCell ref="N59:N60"/>
    <mergeCell ref="O59:O60"/>
    <mergeCell ref="P59:P60"/>
    <mergeCell ref="Q59:Q60"/>
    <mergeCell ref="M65:M66"/>
    <mergeCell ref="N65:N66"/>
    <mergeCell ref="O65:O66"/>
    <mergeCell ref="P65:P6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C8F67EBD883249AA775C94E479AF53" ma:contentTypeVersion="14" ma:contentTypeDescription="Crear nuevo documento." ma:contentTypeScope="" ma:versionID="b641735f445b54987601e6c9d74c1b4e">
  <xsd:schema xmlns:xsd="http://www.w3.org/2001/XMLSchema" xmlns:xs="http://www.w3.org/2001/XMLSchema" xmlns:p="http://schemas.microsoft.com/office/2006/metadata/properties" xmlns:ns3="12191984-ed5c-49ee-ac84-6dc369937a82" xmlns:ns4="85895ed4-92df-4a60-98e0-59ae876c59d0" targetNamespace="http://schemas.microsoft.com/office/2006/metadata/properties" ma:root="true" ma:fieldsID="240ede7e6d4feefe7b8e219bac3338c1" ns3:_="" ns4:_="">
    <xsd:import namespace="12191984-ed5c-49ee-ac84-6dc369937a82"/>
    <xsd:import namespace="85895ed4-92df-4a60-98e0-59ae876c5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91984-ed5c-49ee-ac84-6dc369937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5ed4-92df-4a60-98e0-59ae876c5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79BF6B-0B66-45A8-B4DA-FA88026EE8C8}">
  <ds:schemaRefs>
    <ds:schemaRef ds:uri="http://purl.org/dc/terms/"/>
    <ds:schemaRef ds:uri="http://schemas.openxmlformats.org/package/2006/metadata/core-properties"/>
    <ds:schemaRef ds:uri="12191984-ed5c-49ee-ac84-6dc369937a82"/>
    <ds:schemaRef ds:uri="http://schemas.microsoft.com/office/2006/documentManagement/types"/>
    <ds:schemaRef ds:uri="http://schemas.microsoft.com/office/infopath/2007/PartnerControls"/>
    <ds:schemaRef ds:uri="85895ed4-92df-4a60-98e0-59ae876c59d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A58ED2-63EB-4957-A297-D1F7A274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91984-ed5c-49ee-ac84-6dc369937a82"/>
    <ds:schemaRef ds:uri="85895ed4-92df-4a60-98e0-59ae876c5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CF4C35-C240-412F-BDDC-C5541039A1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Abril-Junio 2023</vt:lpstr>
      <vt:lpstr>DATA CRUDA</vt:lpstr>
      <vt:lpstr>'Abril-Junio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navila.leon</dc:creator>
  <cp:lastModifiedBy>Altagracia Milagros  Diaz Piña</cp:lastModifiedBy>
  <cp:lastPrinted>2023-04-24T14:06:35Z</cp:lastPrinted>
  <dcterms:created xsi:type="dcterms:W3CDTF">2017-09-18T19:18:42Z</dcterms:created>
  <dcterms:modified xsi:type="dcterms:W3CDTF">2023-07-03T14:44:21Z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0x010100D5C8F67EBD883249AA775C94E479AF53</vt:lpwstr>
  </property>
</Properties>
</file>