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24240" windowHeight="12015"/>
  </bookViews>
  <sheets>
    <sheet name="BALANCE GENERAL DICIEMBRE 2020" sheetId="1" r:id="rId1"/>
  </sheets>
  <calcPr calcId="125725"/>
  <fileRecoveryPr repairLoad="1"/>
</workbook>
</file>

<file path=xl/calcChain.xml><?xml version="1.0" encoding="utf-8"?>
<calcChain xmlns="http://schemas.openxmlformats.org/spreadsheetml/2006/main">
  <c r="F146" i="1"/>
  <c r="F86" l="1"/>
  <c r="F94" l="1"/>
  <c r="F123" l="1"/>
  <c r="H37" l="1"/>
  <c r="H27" l="1"/>
  <c r="F133" l="1"/>
  <c r="F119"/>
  <c r="F124" s="1"/>
  <c r="F102"/>
  <c r="F61"/>
  <c r="H21" l="1"/>
  <c r="H33"/>
  <c r="H38" s="1"/>
  <c r="H28" l="1"/>
  <c r="H41" s="1"/>
  <c r="H42" s="1"/>
</calcChain>
</file>

<file path=xl/sharedStrings.xml><?xml version="1.0" encoding="utf-8"?>
<sst xmlns="http://schemas.openxmlformats.org/spreadsheetml/2006/main" count="98" uniqueCount="92">
  <si>
    <t>BALANCE GENERAL</t>
  </si>
  <si>
    <t>ACTIVOS</t>
  </si>
  <si>
    <t>ACTIVOS CORRIENTES</t>
  </si>
  <si>
    <t>TOTAL ACTIVOS CORRIENTES</t>
  </si>
  <si>
    <t>ACTIVOS NO CORRIENTES</t>
  </si>
  <si>
    <t>TOTAL ACTIVOS FIJOS</t>
  </si>
  <si>
    <t>PASIVOS</t>
  </si>
  <si>
    <t xml:space="preserve">PASIVOS CORRIENTES </t>
  </si>
  <si>
    <t>TOTAL PASIVOS CORRIENTES</t>
  </si>
  <si>
    <t>PATRIMONIO</t>
  </si>
  <si>
    <t>TOTAL PASIVOS Y CAPITAL</t>
  </si>
  <si>
    <t>TOTAL ACTIVOS no Corrientes</t>
  </si>
  <si>
    <t>Inventarios</t>
  </si>
  <si>
    <t>TOTAL DISPONIBILIDADES</t>
  </si>
  <si>
    <t>Activos</t>
  </si>
  <si>
    <t>según el siguiente detalle:</t>
  </si>
  <si>
    <t>Disponibilidades</t>
  </si>
  <si>
    <t>Descripción</t>
  </si>
  <si>
    <t>Muebles de Oficina y Estanteria</t>
  </si>
  <si>
    <t>Muebles de Alojamiento</t>
  </si>
  <si>
    <t>Equipos de Cómputo</t>
  </si>
  <si>
    <t>Electrodomesticos</t>
  </si>
  <si>
    <t xml:space="preserve">Otros Mobiliarios y Equipos no identificados Precedentemente </t>
  </si>
  <si>
    <t>Equipos y Aparatos Audiovisuales</t>
  </si>
  <si>
    <t>Cámaras Fotográficas y de Video</t>
  </si>
  <si>
    <t>Automóviles y Camiones</t>
  </si>
  <si>
    <t>Otros Equipos de Transporte</t>
  </si>
  <si>
    <t>Equipo de Comunicación, Telecomunicaciones y Señalización</t>
  </si>
  <si>
    <t>Herramientas y Maquinarias</t>
  </si>
  <si>
    <t xml:space="preserve">Otros Equipos </t>
  </si>
  <si>
    <t>Antiguedades, Bienes Artisticos y Otros Objetos de Arte</t>
  </si>
  <si>
    <t>Menos: Depreciación Bienes en Uso</t>
  </si>
  <si>
    <t>Sub-total Bienes</t>
  </si>
  <si>
    <t>Programa de Informática y Base de Datos</t>
  </si>
  <si>
    <t>Edificio</t>
  </si>
  <si>
    <t>Pasivos</t>
  </si>
  <si>
    <t>Pasivos Corrientes</t>
  </si>
  <si>
    <t>Total Pasivos Corrientes</t>
  </si>
  <si>
    <t xml:space="preserve"> Patrimonio Institucional </t>
  </si>
  <si>
    <t xml:space="preserve">Total Patrimonio Institucional </t>
  </si>
  <si>
    <t>REMUNERACIONES Y CONTRIBUCIONES</t>
  </si>
  <si>
    <t>CONTRATACIONES DE SERVICIOS</t>
  </si>
  <si>
    <t>El método para el registro de la Depreciación es el de línea Recta, adoptado como el método aplicado</t>
  </si>
  <si>
    <t>TOTAL GASTOS CORRIENTES</t>
  </si>
  <si>
    <t>BIENES</t>
  </si>
  <si>
    <t>Nota 1: Disponibilidades Bancarias</t>
  </si>
  <si>
    <t>DISPONIBILIDADES en Caja (nota 1)</t>
  </si>
  <si>
    <t>Nota 2: Bienes (Activos no Financieros)</t>
  </si>
  <si>
    <t>MOBILIARIO Y EQUIPOS (nota 2)</t>
  </si>
  <si>
    <t>Bienes Intangibles (nota 2.1)</t>
  </si>
  <si>
    <t>EDIFICIO  (nota 2.2)</t>
  </si>
  <si>
    <t>Patrimonio Inicial (nota 4)</t>
  </si>
  <si>
    <t>Nota 2.1: Bienes Intangibles</t>
  </si>
  <si>
    <t>Nota 2.2: Bienes ( Edificio)</t>
  </si>
  <si>
    <t>Nota 3: Pasivos Corrientes</t>
  </si>
  <si>
    <t xml:space="preserve">Nota 4: Patrimonio Institucional </t>
  </si>
  <si>
    <t>Nota 5: Gastos Corrientes Institucionales</t>
  </si>
  <si>
    <t>Nota 6: Gastos de Depreciación</t>
  </si>
  <si>
    <t>BANRESERVAS CTA N0. 010-252363-0  Y CUT</t>
  </si>
  <si>
    <t>MATERIALES Y SUMINISTROS</t>
  </si>
  <si>
    <t xml:space="preserve"> Y SUMINISTROS</t>
  </si>
  <si>
    <t xml:space="preserve">PASIVOS NO CORRIENTES </t>
  </si>
  <si>
    <t>TOTAL PASIVOS</t>
  </si>
  <si>
    <t>Pasivos No Corrientes</t>
  </si>
  <si>
    <t>Total Pasivos No Corrientes</t>
  </si>
  <si>
    <t xml:space="preserve">Total Pasivos </t>
  </si>
  <si>
    <t xml:space="preserve"> (nota 3)</t>
  </si>
  <si>
    <t>CUENTAS POR PAGAR  LARGO PLAZO</t>
  </si>
  <si>
    <t>CUENTAS POR PAGAR CORTO PLAZO</t>
  </si>
  <si>
    <t>Cuentas por Pagar corto plazo</t>
  </si>
  <si>
    <t>Cuentas por Pagar a largo plazo</t>
  </si>
  <si>
    <t xml:space="preserve">Contribuciones, Contrataciones de Servicios, Materiales y Suministros, etc. ascendierón a </t>
  </si>
  <si>
    <t>(VALORES RD $)</t>
  </si>
  <si>
    <t xml:space="preserve">Equipos Médico y de Laboratorio </t>
  </si>
  <si>
    <t>BIENES MUEBLES, INMUEBLES E INTANGIBLES</t>
  </si>
  <si>
    <t>AL 31 DE DICIEMBRE  2020</t>
  </si>
  <si>
    <t>Al 31 de diciembre 2020, el efectivo disponible en cuentas bancarias presenta  los siguientes balances,</t>
  </si>
  <si>
    <t xml:space="preserve">Al 31 de diciembre los balances de las cuentas de Activos no Financieros (neto) Bienes  </t>
  </si>
  <si>
    <t>Correspondiente al 31 de diciembre  2020, el  balance de la cuenta de Activos no Financieros, de Bienes</t>
  </si>
  <si>
    <t>Correspondiente al 31 de diciembre 2020, el  balance de la cuenta de Activos no Financieros, de Bienes</t>
  </si>
  <si>
    <t>Durante el ejercicio  del 01 al 31 de diciembre 2020, las obligaciones para pagar ascendierón</t>
  </si>
  <si>
    <t xml:space="preserve">Durante el periodo del 01 al 31 de diciembre  2020, el Patrimonio Institucional  tiene un balance de </t>
  </si>
  <si>
    <t xml:space="preserve">Durante el ejercicio  del 01 al 31 de diciembre 2020, los Gastos por concepto de Remuneración y </t>
  </si>
  <si>
    <t>la cuenta en el periodo de diciembre  2020</t>
  </si>
  <si>
    <r>
      <t>Intangibles ascendió a</t>
    </r>
    <r>
      <rPr>
        <b/>
        <sz val="11"/>
        <color theme="1"/>
        <rFont val="Calibri"/>
        <family val="2"/>
        <scheme val="minor"/>
      </rPr>
      <t xml:space="preserve"> RD$16,520.33, </t>
    </r>
    <r>
      <rPr>
        <sz val="11"/>
        <color theme="1"/>
        <rFont val="Calibri"/>
        <family val="2"/>
        <scheme val="minor"/>
      </rPr>
      <t>según el siguiente detalle:</t>
    </r>
  </si>
  <si>
    <r>
      <t xml:space="preserve">Edificio ascendió a </t>
    </r>
    <r>
      <rPr>
        <b/>
        <sz val="11"/>
        <color theme="1"/>
        <rFont val="Calibri"/>
        <family val="2"/>
        <scheme val="minor"/>
      </rPr>
      <t>RD$5,536,657.30</t>
    </r>
  </si>
  <si>
    <r>
      <t>en Mobiliario y Equipos,</t>
    </r>
    <r>
      <rPr>
        <b/>
        <sz val="11"/>
        <color theme="1"/>
        <rFont val="Calibri"/>
        <family val="2"/>
        <scheme val="minor"/>
      </rPr>
      <t xml:space="preserve"> RD$3,577,627.15,</t>
    </r>
    <r>
      <rPr>
        <sz val="11"/>
        <color theme="1"/>
        <rFont val="Calibri"/>
        <family val="2"/>
        <scheme val="minor"/>
      </rPr>
      <t xml:space="preserve"> Bienes Intangibles</t>
    </r>
    <r>
      <rPr>
        <b/>
        <sz val="11"/>
        <color theme="1"/>
        <rFont val="Calibri"/>
        <family val="2"/>
        <scheme val="minor"/>
      </rPr>
      <t xml:space="preserve"> RD$ 16,520.33 y </t>
    </r>
    <r>
      <rPr>
        <sz val="11"/>
        <color theme="1"/>
        <rFont val="Calibri"/>
        <family val="2"/>
        <scheme val="minor"/>
      </rPr>
      <t>Edificio</t>
    </r>
    <r>
      <rPr>
        <b/>
        <sz val="11"/>
        <color theme="1"/>
        <rFont val="Calibri"/>
        <family val="2"/>
        <scheme val="minor"/>
      </rPr>
      <t xml:space="preserve"> RD$5,536,657.30</t>
    </r>
  </si>
  <si>
    <r>
      <t xml:space="preserve">Ascendierón a un valor de </t>
    </r>
    <r>
      <rPr>
        <b/>
        <sz val="11"/>
        <color theme="1"/>
        <rFont val="Calibri"/>
        <family val="2"/>
        <scheme val="minor"/>
      </rPr>
      <t xml:space="preserve">RD$9,130,804.78, </t>
    </r>
    <r>
      <rPr>
        <sz val="11"/>
        <color theme="1"/>
        <rFont val="Calibri"/>
        <family val="2"/>
        <scheme val="minor"/>
      </rPr>
      <t>Según el siguiente detalle</t>
    </r>
    <r>
      <rPr>
        <b/>
        <sz val="11"/>
        <color theme="1"/>
        <rFont val="Calibri"/>
        <family val="2"/>
        <scheme val="minor"/>
      </rPr>
      <t>:</t>
    </r>
  </si>
  <si>
    <r>
      <rPr>
        <b/>
        <sz val="11"/>
        <color theme="1"/>
        <rFont val="Calibri"/>
        <family val="2"/>
        <scheme val="minor"/>
      </rPr>
      <t xml:space="preserve">RD$ 8,573,266.41, </t>
    </r>
    <r>
      <rPr>
        <sz val="11"/>
        <color theme="1"/>
        <rFont val="Calibri"/>
        <family val="2"/>
        <scheme val="minor"/>
      </rPr>
      <t>según el siguiente detalle:</t>
    </r>
  </si>
  <si>
    <r>
      <t xml:space="preserve">para todo el sector Público, </t>
    </r>
    <r>
      <rPr>
        <b/>
        <sz val="11"/>
        <color theme="1"/>
        <rFont val="Calibri"/>
        <family val="2"/>
        <scheme val="minor"/>
      </rPr>
      <t>RD$ 17,757,552.16</t>
    </r>
  </si>
  <si>
    <r>
      <t>a un total de</t>
    </r>
    <r>
      <rPr>
        <b/>
        <sz val="11"/>
        <color theme="1"/>
        <rFont val="Calibri"/>
        <family val="2"/>
        <scheme val="minor"/>
      </rPr>
      <t xml:space="preserve"> RD$1,464,545.86,</t>
    </r>
    <r>
      <rPr>
        <sz val="11"/>
        <color theme="1"/>
        <rFont val="Calibri"/>
        <family val="2"/>
        <scheme val="minor"/>
      </rPr>
      <t xml:space="preserve"> según el siguiente detalle:</t>
    </r>
  </si>
  <si>
    <r>
      <rPr>
        <b/>
        <sz val="11"/>
        <color theme="1"/>
        <rFont val="Calibri"/>
        <family val="2"/>
        <scheme val="minor"/>
      </rPr>
      <t>RD$12,959,982.80,</t>
    </r>
    <r>
      <rPr>
        <sz val="11"/>
        <color theme="1"/>
        <rFont val="Calibri"/>
        <family val="2"/>
        <scheme val="minor"/>
      </rPr>
      <t xml:space="preserve"> dicho Patrimonio es calculado según  los balances de Activos y Pasivos que acumulo 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</si>
</sst>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4" fontId="2" fillId="0" borderId="1" xfId="0" applyNumberFormat="1" applyFont="1" applyBorder="1"/>
    <xf numFmtId="4" fontId="1" fillId="0" borderId="0" xfId="0" applyNumberFormat="1" applyFont="1"/>
    <xf numFmtId="4" fontId="2" fillId="0" borderId="0" xfId="0" applyNumberFormat="1" applyFont="1"/>
    <xf numFmtId="4" fontId="1" fillId="0" borderId="2" xfId="0" applyNumberFormat="1" applyFont="1" applyBorder="1"/>
    <xf numFmtId="4" fontId="1" fillId="0" borderId="3" xfId="0" applyNumberFormat="1" applyFont="1" applyBorder="1"/>
    <xf numFmtId="4" fontId="2" fillId="0" borderId="0" xfId="0" applyNumberFormat="1" applyFont="1" applyBorder="1"/>
    <xf numFmtId="0" fontId="3" fillId="0" borderId="0" xfId="0" applyFont="1"/>
    <xf numFmtId="4" fontId="0" fillId="0" borderId="0" xfId="0" applyNumberFormat="1" applyFont="1" applyBorder="1"/>
    <xf numFmtId="0" fontId="4" fillId="0" borderId="0" xfId="0" applyFont="1" applyAlignment="1">
      <alignment horizontal="center" vertical="center" wrapText="1"/>
    </xf>
    <xf numFmtId="4" fontId="0" fillId="0" borderId="1" xfId="0" applyNumberFormat="1" applyFont="1" applyBorder="1"/>
    <xf numFmtId="4" fontId="3" fillId="0" borderId="3" xfId="0" applyNumberFormat="1" applyFont="1" applyBorder="1"/>
    <xf numFmtId="0" fontId="0" fillId="0" borderId="4" xfId="0" applyBorder="1"/>
    <xf numFmtId="4" fontId="0" fillId="0" borderId="0" xfId="0" applyNumberFormat="1"/>
    <xf numFmtId="0" fontId="0" fillId="0" borderId="0" xfId="0" applyFont="1"/>
    <xf numFmtId="4" fontId="3" fillId="0" borderId="0" xfId="0" applyNumberFormat="1" applyFont="1" applyBorder="1"/>
    <xf numFmtId="0" fontId="5" fillId="0" borderId="0" xfId="0" applyFont="1"/>
    <xf numFmtId="4" fontId="3" fillId="0" borderId="2" xfId="0" applyNumberFormat="1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416435</xdr:colOff>
      <xdr:row>8</xdr:row>
      <xdr:rowOff>143602</xdr:rowOff>
    </xdr:from>
    <xdr:to>
      <xdr:col>3</xdr:col>
      <xdr:colOff>535683</xdr:colOff>
      <xdr:row>8</xdr:row>
      <xdr:rowOff>147066</xdr:rowOff>
    </xdr:to>
    <xdr:pic>
      <xdr:nvPicPr>
        <xdr:cNvPr id="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5210" y="305527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8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9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0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1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3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4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5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6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7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8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19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20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21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22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23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24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757423</xdr:colOff>
      <xdr:row>49</xdr:row>
      <xdr:rowOff>3464</xdr:rowOff>
    </xdr:to>
    <xdr:pic>
      <xdr:nvPicPr>
        <xdr:cNvPr id="25" name="Picture 1" descr="Escudo Re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1506200"/>
          <a:ext cx="785998" cy="3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561975</xdr:colOff>
      <xdr:row>44</xdr:row>
      <xdr:rowOff>147204</xdr:rowOff>
    </xdr:from>
    <xdr:to>
      <xdr:col>2</xdr:col>
      <xdr:colOff>303068</xdr:colOff>
      <xdr:row>50</xdr:row>
      <xdr:rowOff>8659</xdr:rowOff>
    </xdr:to>
    <xdr:pic>
      <xdr:nvPicPr>
        <xdr:cNvPr id="26" name="25 Imagen"/>
        <xdr:cNvPicPr/>
      </xdr:nvPicPr>
      <xdr:blipFill>
        <a:blip xmlns:r="http://schemas.openxmlformats.org/officeDocument/2006/relationships" r:embed="rId2" cstate="print"/>
        <a:srcRect r="78955" b="20561"/>
        <a:stretch>
          <a:fillRect/>
        </a:stretch>
      </xdr:blipFill>
      <xdr:spPr>
        <a:xfrm>
          <a:off x="561975" y="10122477"/>
          <a:ext cx="1265093" cy="1039091"/>
        </a:xfrm>
        <a:prstGeom prst="rect">
          <a:avLst/>
        </a:prstGeom>
      </xdr:spPr>
    </xdr:pic>
    <xdr:clientData/>
  </xdr:twoCellAnchor>
  <xdr:twoCellAnchor editAs="oneCell">
    <xdr:from>
      <xdr:col>2</xdr:col>
      <xdr:colOff>240195</xdr:colOff>
      <xdr:row>44</xdr:row>
      <xdr:rowOff>147205</xdr:rowOff>
    </xdr:from>
    <xdr:to>
      <xdr:col>3</xdr:col>
      <xdr:colOff>450273</xdr:colOff>
      <xdr:row>50</xdr:row>
      <xdr:rowOff>43297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764195" y="10122478"/>
          <a:ext cx="972078" cy="107372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311727</xdr:colOff>
      <xdr:row>44</xdr:row>
      <xdr:rowOff>99391</xdr:rowOff>
    </xdr:from>
    <xdr:to>
      <xdr:col>6</xdr:col>
      <xdr:colOff>138545</xdr:colOff>
      <xdr:row>51</xdr:row>
      <xdr:rowOff>51955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59727" y="9537800"/>
          <a:ext cx="1653886" cy="13293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268432</xdr:colOff>
      <xdr:row>0</xdr:row>
      <xdr:rowOff>43295</xdr:rowOff>
    </xdr:from>
    <xdr:to>
      <xdr:col>5</xdr:col>
      <xdr:colOff>1021773</xdr:colOff>
      <xdr:row>10</xdr:row>
      <xdr:rowOff>147205</xdr:rowOff>
    </xdr:to>
    <xdr:pic>
      <xdr:nvPicPr>
        <xdr:cNvPr id="29" name="28 Imagen" descr="C:\Users\CONTAB~1.DES\AppData\Local\Temp\logo blanco.png"/>
        <xdr:cNvPicPr/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792432" y="233795"/>
          <a:ext cx="3039341" cy="20089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2:O153"/>
  <sheetViews>
    <sheetView tabSelected="1" zoomScale="110" zoomScaleNormal="110" workbookViewId="0">
      <selection activeCell="L133" sqref="L133"/>
    </sheetView>
  </sheetViews>
  <sheetFormatPr baseColWidth="10" defaultRowHeight="15"/>
  <cols>
    <col min="6" max="6" width="16" customWidth="1"/>
    <col min="7" max="7" width="5.5703125" customWidth="1"/>
    <col min="8" max="8" width="19.42578125" customWidth="1"/>
    <col min="11" max="11" width="11.85546875" bestFit="1" customWidth="1"/>
  </cols>
  <sheetData>
    <row r="12" spans="1:13" ht="18" customHeight="1">
      <c r="A12" s="20" t="s">
        <v>0</v>
      </c>
      <c r="B12" s="20"/>
      <c r="C12" s="20"/>
      <c r="D12" s="20"/>
      <c r="E12" s="20"/>
      <c r="F12" s="20"/>
      <c r="G12" s="20"/>
      <c r="H12" s="20"/>
    </row>
    <row r="13" spans="1:13" ht="18" customHeight="1">
      <c r="A13" s="20" t="s">
        <v>75</v>
      </c>
      <c r="B13" s="20"/>
      <c r="C13" s="20"/>
      <c r="D13" s="20"/>
      <c r="E13" s="20"/>
      <c r="F13" s="20"/>
      <c r="G13" s="20"/>
      <c r="H13" s="20"/>
    </row>
    <row r="14" spans="1:13" ht="18" customHeight="1">
      <c r="A14" s="20" t="s">
        <v>72</v>
      </c>
      <c r="B14" s="20"/>
      <c r="C14" s="20"/>
      <c r="D14" s="20"/>
      <c r="E14" s="20"/>
      <c r="F14" s="20"/>
      <c r="G14" s="20"/>
      <c r="H14" s="20"/>
      <c r="J14" s="1"/>
    </row>
    <row r="15" spans="1:13">
      <c r="J15" s="9"/>
      <c r="K15" s="9"/>
      <c r="L15" s="9"/>
      <c r="M15" s="9"/>
    </row>
    <row r="17" spans="1:11" ht="18.75">
      <c r="A17" s="1" t="s">
        <v>1</v>
      </c>
      <c r="B17" s="2"/>
      <c r="C17" s="2"/>
      <c r="D17" s="2"/>
      <c r="E17" s="2"/>
      <c r="F17" s="2"/>
      <c r="G17" s="2"/>
      <c r="H17" s="2"/>
    </row>
    <row r="18" spans="1:11" ht="18.75">
      <c r="A18" s="1" t="s">
        <v>2</v>
      </c>
      <c r="B18" s="1"/>
      <c r="C18" s="1"/>
      <c r="D18" s="2"/>
      <c r="E18" s="2"/>
      <c r="F18" s="2"/>
      <c r="G18" s="2"/>
      <c r="H18" s="2"/>
    </row>
    <row r="19" spans="1:11" ht="18.75">
      <c r="A19" s="2" t="s">
        <v>46</v>
      </c>
      <c r="B19" s="2"/>
      <c r="C19" s="2"/>
      <c r="D19" s="2"/>
      <c r="E19" s="2"/>
      <c r="F19" s="2"/>
      <c r="G19" s="2"/>
      <c r="H19" s="8">
        <v>5080988.88</v>
      </c>
    </row>
    <row r="20" spans="1:11" ht="18.75">
      <c r="A20" s="2" t="s">
        <v>12</v>
      </c>
      <c r="B20" s="2"/>
      <c r="C20" s="2"/>
      <c r="D20" s="2"/>
      <c r="E20" s="2"/>
      <c r="F20" s="2"/>
      <c r="G20" s="2"/>
      <c r="H20" s="3">
        <v>212735</v>
      </c>
    </row>
    <row r="21" spans="1:11" ht="18.75">
      <c r="A21" s="1" t="s">
        <v>3</v>
      </c>
      <c r="B21" s="1"/>
      <c r="C21" s="1"/>
      <c r="D21" s="2"/>
      <c r="E21" s="2"/>
      <c r="F21" s="2"/>
      <c r="G21" s="2"/>
      <c r="H21" s="4">
        <f>H19+H20</f>
        <v>5293723.88</v>
      </c>
    </row>
    <row r="22" spans="1:11" ht="18.75">
      <c r="A22" s="2"/>
      <c r="B22" s="2"/>
      <c r="C22" s="2"/>
      <c r="D22" s="2"/>
      <c r="E22" s="2"/>
      <c r="F22" s="2"/>
      <c r="G22" s="2"/>
      <c r="H22" s="2"/>
      <c r="K22" s="16"/>
    </row>
    <row r="23" spans="1:11" ht="18.75">
      <c r="A23" s="1" t="s">
        <v>4</v>
      </c>
      <c r="B23" s="1"/>
      <c r="C23" s="1"/>
      <c r="D23" s="2"/>
      <c r="E23" s="2"/>
      <c r="F23" s="2"/>
      <c r="G23" s="2"/>
      <c r="H23" s="2"/>
    </row>
    <row r="24" spans="1:11" ht="18.75">
      <c r="A24" s="2" t="s">
        <v>48</v>
      </c>
      <c r="B24" s="2"/>
      <c r="C24" s="2"/>
      <c r="D24" s="2"/>
      <c r="E24" s="2"/>
      <c r="F24" s="2"/>
      <c r="G24" s="2"/>
      <c r="H24" s="5">
        <v>3577627.15</v>
      </c>
    </row>
    <row r="25" spans="1:11" ht="18.75">
      <c r="A25" s="2" t="s">
        <v>49</v>
      </c>
      <c r="B25" s="2"/>
      <c r="C25" s="2"/>
      <c r="D25" s="2"/>
      <c r="E25" s="2"/>
      <c r="F25" s="2"/>
      <c r="G25" s="2"/>
      <c r="H25" s="5">
        <v>16520.330000000002</v>
      </c>
    </row>
    <row r="26" spans="1:11" ht="18.75">
      <c r="A26" s="2" t="s">
        <v>50</v>
      </c>
      <c r="B26" s="2"/>
      <c r="C26" s="2"/>
      <c r="D26" s="2"/>
      <c r="E26" s="2"/>
      <c r="F26" s="2"/>
      <c r="G26" s="2"/>
      <c r="H26" s="3">
        <v>5536657.2999999998</v>
      </c>
    </row>
    <row r="27" spans="1:11" ht="18.75">
      <c r="A27" s="1" t="s">
        <v>11</v>
      </c>
      <c r="B27" s="1"/>
      <c r="C27" s="2"/>
      <c r="D27" s="2"/>
      <c r="E27" s="2"/>
      <c r="F27" s="2"/>
      <c r="G27" s="2"/>
      <c r="H27" s="6">
        <f>H24+H25+H26</f>
        <v>9130804.7799999993</v>
      </c>
    </row>
    <row r="28" spans="1:11" ht="19.5" thickBot="1">
      <c r="A28" s="1" t="s">
        <v>5</v>
      </c>
      <c r="B28" s="1"/>
      <c r="C28" s="2"/>
      <c r="D28" s="2"/>
      <c r="E28" s="2"/>
      <c r="F28" s="2"/>
      <c r="G28" s="2"/>
      <c r="H28" s="7">
        <f>H21+H27</f>
        <v>14424528.66</v>
      </c>
    </row>
    <row r="29" spans="1:11" ht="19.5" thickTop="1">
      <c r="A29" s="2"/>
      <c r="B29" s="2"/>
      <c r="C29" s="2"/>
      <c r="D29" s="2"/>
      <c r="E29" s="2"/>
      <c r="F29" s="2"/>
      <c r="G29" s="2"/>
      <c r="H29" s="2"/>
    </row>
    <row r="30" spans="1:11" ht="18.75">
      <c r="A30" s="1" t="s">
        <v>6</v>
      </c>
      <c r="B30" s="1" t="s">
        <v>66</v>
      </c>
      <c r="C30" s="2"/>
      <c r="D30" s="2"/>
      <c r="E30" s="2"/>
      <c r="F30" s="2"/>
      <c r="G30" s="2"/>
      <c r="H30" s="2"/>
    </row>
    <row r="31" spans="1:11" ht="18.75">
      <c r="A31" s="1" t="s">
        <v>7</v>
      </c>
      <c r="B31" s="1"/>
      <c r="C31" s="2"/>
      <c r="D31" s="2"/>
      <c r="E31" s="2"/>
      <c r="F31" s="2"/>
      <c r="G31" s="2"/>
      <c r="H31" s="2"/>
    </row>
    <row r="32" spans="1:11" ht="18.75">
      <c r="A32" s="2" t="s">
        <v>68</v>
      </c>
      <c r="B32" s="2"/>
      <c r="C32" s="2"/>
      <c r="D32" s="2"/>
      <c r="E32" s="2"/>
      <c r="F32" s="2"/>
      <c r="G32" s="2"/>
      <c r="H32" s="3">
        <v>293595.8</v>
      </c>
    </row>
    <row r="33" spans="1:8" ht="18.75">
      <c r="A33" s="1" t="s">
        <v>8</v>
      </c>
      <c r="B33" s="1"/>
      <c r="C33" s="1"/>
      <c r="D33" s="2"/>
      <c r="E33" s="2"/>
      <c r="F33" s="2"/>
      <c r="G33" s="2"/>
      <c r="H33" s="4">
        <f>H32</f>
        <v>293595.8</v>
      </c>
    </row>
    <row r="34" spans="1:8" ht="18.75">
      <c r="A34" s="1"/>
      <c r="B34" s="1"/>
      <c r="C34" s="1"/>
      <c r="D34" s="2"/>
      <c r="E34" s="2"/>
      <c r="F34" s="2"/>
      <c r="G34" s="2"/>
      <c r="H34" s="4"/>
    </row>
    <row r="35" spans="1:8" ht="18.75">
      <c r="A35" s="1" t="s">
        <v>61</v>
      </c>
      <c r="B35" s="1"/>
      <c r="C35" s="2"/>
      <c r="D35" s="2"/>
      <c r="E35" s="2"/>
      <c r="F35" s="2"/>
      <c r="G35" s="2"/>
      <c r="H35" s="4"/>
    </row>
    <row r="36" spans="1:8" ht="18.75">
      <c r="A36" s="2" t="s">
        <v>67</v>
      </c>
      <c r="B36" s="2"/>
      <c r="C36" s="2"/>
      <c r="D36" s="2"/>
      <c r="E36" s="2"/>
      <c r="F36" s="2"/>
      <c r="G36" s="2"/>
      <c r="H36" s="3">
        <v>1170950.06</v>
      </c>
    </row>
    <row r="37" spans="1:8" ht="18.75">
      <c r="A37" s="1" t="s">
        <v>61</v>
      </c>
      <c r="B37" s="1"/>
      <c r="C37" s="2"/>
      <c r="D37" s="2"/>
      <c r="E37" s="2"/>
      <c r="F37" s="2"/>
      <c r="G37" s="2"/>
      <c r="H37" s="6">
        <f>H36</f>
        <v>1170950.06</v>
      </c>
    </row>
    <row r="38" spans="1:8" ht="18.75">
      <c r="A38" s="1" t="s">
        <v>62</v>
      </c>
      <c r="B38" s="1"/>
      <c r="C38" s="2"/>
      <c r="D38" s="2"/>
      <c r="E38" s="2"/>
      <c r="F38" s="2"/>
      <c r="G38" s="2"/>
      <c r="H38" s="4">
        <f>H33+H37</f>
        <v>1464545.86</v>
      </c>
    </row>
    <row r="39" spans="1:8" ht="18.75">
      <c r="A39" s="1"/>
      <c r="B39" s="1"/>
      <c r="C39" s="2"/>
      <c r="D39" s="2"/>
      <c r="E39" s="2"/>
      <c r="F39" s="2"/>
      <c r="G39" s="2"/>
      <c r="H39" s="2"/>
    </row>
    <row r="40" spans="1:8" ht="18.75">
      <c r="A40" s="1" t="s">
        <v>9</v>
      </c>
      <c r="B40" s="1"/>
      <c r="C40" s="2"/>
      <c r="D40" s="2"/>
      <c r="E40" s="2"/>
      <c r="F40" s="2"/>
      <c r="G40" s="2"/>
      <c r="H40" s="8"/>
    </row>
    <row r="41" spans="1:8" ht="18.75">
      <c r="A41" s="2" t="s">
        <v>51</v>
      </c>
      <c r="B41" s="2"/>
      <c r="C41" s="2"/>
      <c r="D41" s="2"/>
      <c r="E41" s="2"/>
      <c r="F41" s="2"/>
      <c r="G41" s="2"/>
      <c r="H41" s="8">
        <f>H28-H38</f>
        <v>12959982.800000001</v>
      </c>
    </row>
    <row r="42" spans="1:8" ht="19.5" thickBot="1">
      <c r="A42" s="1" t="s">
        <v>10</v>
      </c>
      <c r="B42" s="1"/>
      <c r="C42" s="2"/>
      <c r="D42" s="2"/>
      <c r="E42" s="1"/>
      <c r="F42" s="2"/>
      <c r="G42" s="2"/>
      <c r="H42" s="7">
        <f>H38+H41</f>
        <v>14424528.66</v>
      </c>
    </row>
    <row r="43" spans="1:8" ht="19.5" thickTop="1">
      <c r="A43" s="2"/>
      <c r="B43" s="2"/>
      <c r="C43" s="2"/>
      <c r="D43" s="2"/>
      <c r="E43" s="2"/>
      <c r="F43" s="2"/>
      <c r="G43" s="2"/>
      <c r="H43" s="2"/>
    </row>
    <row r="44" spans="1:8" ht="18.75">
      <c r="A44" s="21"/>
      <c r="B44" s="21"/>
      <c r="C44" s="21"/>
      <c r="D44" s="21"/>
      <c r="E44" s="21"/>
      <c r="F44" s="2"/>
      <c r="G44" s="2"/>
      <c r="H44" s="2"/>
    </row>
    <row r="45" spans="1:8">
      <c r="A45" s="21"/>
      <c r="B45" s="21"/>
      <c r="C45" s="21"/>
      <c r="D45" s="21"/>
      <c r="E45" s="21"/>
    </row>
    <row r="46" spans="1:8">
      <c r="A46" s="21"/>
      <c r="B46" s="21"/>
      <c r="C46" s="21"/>
      <c r="D46" s="21"/>
      <c r="E46" s="21"/>
    </row>
    <row r="47" spans="1:8" ht="15.75">
      <c r="A47" s="11"/>
      <c r="B47" s="11"/>
      <c r="C47" s="11"/>
      <c r="D47" s="11"/>
      <c r="E47" s="11"/>
    </row>
    <row r="48" spans="1:8" ht="15.75">
      <c r="A48" s="11"/>
      <c r="B48" s="11"/>
      <c r="C48" s="11"/>
      <c r="D48" s="11"/>
      <c r="E48" s="11"/>
    </row>
    <row r="49" spans="1:6" ht="15.75">
      <c r="A49" s="11"/>
      <c r="B49" s="11"/>
      <c r="C49" s="11"/>
      <c r="D49" s="11"/>
      <c r="E49" s="11"/>
    </row>
    <row r="50" spans="1:6" ht="15.75">
      <c r="A50" s="11"/>
      <c r="B50" s="11"/>
      <c r="C50" s="11"/>
      <c r="D50" s="11"/>
      <c r="E50" s="11"/>
    </row>
    <row r="51" spans="1:6" ht="15.75">
      <c r="A51" s="11"/>
      <c r="B51" s="11"/>
      <c r="C51" s="11"/>
      <c r="D51" s="11"/>
      <c r="E51" s="11"/>
    </row>
    <row r="52" spans="1:6" ht="15.75">
      <c r="C52" s="11"/>
      <c r="D52" s="11"/>
      <c r="E52" s="11"/>
    </row>
    <row r="53" spans="1:6">
      <c r="A53" s="9" t="s">
        <v>14</v>
      </c>
    </row>
    <row r="55" spans="1:6">
      <c r="A55" s="9" t="s">
        <v>45</v>
      </c>
      <c r="B55" s="9"/>
      <c r="C55" s="9"/>
    </row>
    <row r="56" spans="1:6">
      <c r="A56" t="s">
        <v>76</v>
      </c>
    </row>
    <row r="57" spans="1:6">
      <c r="A57" t="s">
        <v>15</v>
      </c>
    </row>
    <row r="59" spans="1:6">
      <c r="A59" t="s">
        <v>16</v>
      </c>
      <c r="F59" s="9">
        <v>2020</v>
      </c>
    </row>
    <row r="60" spans="1:6">
      <c r="A60" t="s">
        <v>58</v>
      </c>
      <c r="F60" s="12">
        <v>5080988.88</v>
      </c>
    </row>
    <row r="61" spans="1:6" ht="15.75" thickBot="1">
      <c r="A61" t="s">
        <v>13</v>
      </c>
      <c r="F61" s="13">
        <f>F60</f>
        <v>5080988.88</v>
      </c>
    </row>
    <row r="62" spans="1:6" ht="15.75" thickTop="1"/>
    <row r="64" spans="1:6">
      <c r="A64" s="9" t="s">
        <v>47</v>
      </c>
      <c r="B64" s="9"/>
      <c r="C64" s="9"/>
    </row>
    <row r="65" spans="1:6">
      <c r="A65" t="s">
        <v>77</v>
      </c>
    </row>
    <row r="66" spans="1:6">
      <c r="A66" t="s">
        <v>86</v>
      </c>
    </row>
    <row r="67" spans="1:6">
      <c r="A67" t="s">
        <v>87</v>
      </c>
    </row>
    <row r="69" spans="1:6">
      <c r="A69" t="s">
        <v>44</v>
      </c>
    </row>
    <row r="70" spans="1:6">
      <c r="A70" t="s">
        <v>17</v>
      </c>
      <c r="F70" s="9">
        <v>2020</v>
      </c>
    </row>
    <row r="71" spans="1:6">
      <c r="A71" t="s">
        <v>18</v>
      </c>
      <c r="F71" s="10">
        <v>2782873.55</v>
      </c>
    </row>
    <row r="72" spans="1:6">
      <c r="A72" t="s">
        <v>19</v>
      </c>
      <c r="F72" s="10">
        <v>52499.99</v>
      </c>
    </row>
    <row r="73" spans="1:6">
      <c r="A73" t="s">
        <v>20</v>
      </c>
      <c r="F73" s="10">
        <v>2294445.2400000002</v>
      </c>
    </row>
    <row r="74" spans="1:6">
      <c r="A74" t="s">
        <v>21</v>
      </c>
      <c r="F74" s="10">
        <v>173058.18</v>
      </c>
    </row>
    <row r="75" spans="1:6">
      <c r="A75" t="s">
        <v>22</v>
      </c>
      <c r="F75" s="10">
        <v>37760.5</v>
      </c>
    </row>
    <row r="76" spans="1:6">
      <c r="A76" t="s">
        <v>23</v>
      </c>
      <c r="F76" s="10">
        <v>197600.62</v>
      </c>
    </row>
    <row r="77" spans="1:6">
      <c r="A77" t="s">
        <v>24</v>
      </c>
      <c r="F77" s="10">
        <v>138661</v>
      </c>
    </row>
    <row r="78" spans="1:6">
      <c r="A78" t="s">
        <v>25</v>
      </c>
      <c r="F78" s="10">
        <v>1474250</v>
      </c>
    </row>
    <row r="79" spans="1:6">
      <c r="A79" t="s">
        <v>26</v>
      </c>
      <c r="F79" s="10">
        <v>115400</v>
      </c>
    </row>
    <row r="80" spans="1:6">
      <c r="A80" t="s">
        <v>27</v>
      </c>
      <c r="F80" s="10">
        <v>95858.2</v>
      </c>
    </row>
    <row r="81" spans="1:11">
      <c r="A81" t="s">
        <v>28</v>
      </c>
      <c r="F81" s="10">
        <v>191554.09</v>
      </c>
      <c r="K81" s="15"/>
    </row>
    <row r="82" spans="1:11">
      <c r="A82" t="s">
        <v>29</v>
      </c>
      <c r="F82" s="10">
        <v>11020</v>
      </c>
    </row>
    <row r="83" spans="1:11">
      <c r="A83" t="s">
        <v>73</v>
      </c>
      <c r="F83" s="10">
        <v>35881.599999999999</v>
      </c>
    </row>
    <row r="84" spans="1:11">
      <c r="A84" t="s">
        <v>30</v>
      </c>
      <c r="F84" s="10">
        <v>14999.97</v>
      </c>
    </row>
    <row r="85" spans="1:11">
      <c r="A85" t="s">
        <v>31</v>
      </c>
      <c r="F85" s="12">
        <v>-4038235.79</v>
      </c>
    </row>
    <row r="86" spans="1:11" ht="15.75" thickBot="1">
      <c r="A86" t="s">
        <v>32</v>
      </c>
      <c r="F86" s="13">
        <f>F71+F72+F73+F74+F75+F76+F77+F78+F79+F80+F81+F82+F83+F84+F85</f>
        <v>3577627.1499999994</v>
      </c>
    </row>
    <row r="87" spans="1:11" ht="15.75" thickTop="1"/>
    <row r="88" spans="1:11">
      <c r="A88" s="9" t="s">
        <v>52</v>
      </c>
      <c r="B88" s="9"/>
      <c r="C88" s="9"/>
    </row>
    <row r="89" spans="1:11">
      <c r="A89" t="s">
        <v>78</v>
      </c>
    </row>
    <row r="90" spans="1:11">
      <c r="A90" t="s">
        <v>84</v>
      </c>
    </row>
    <row r="92" spans="1:11">
      <c r="A92" t="s">
        <v>33</v>
      </c>
      <c r="F92" s="10">
        <v>415645</v>
      </c>
    </row>
    <row r="93" spans="1:11">
      <c r="A93" t="s">
        <v>31</v>
      </c>
      <c r="F93" s="12">
        <v>399124.67</v>
      </c>
    </row>
    <row r="94" spans="1:11" ht="15.75" thickBot="1">
      <c r="A94" t="s">
        <v>32</v>
      </c>
      <c r="F94" s="13">
        <f>F92-F93</f>
        <v>16520.330000000016</v>
      </c>
    </row>
    <row r="95" spans="1:11" ht="15.75" thickTop="1"/>
    <row r="96" spans="1:11">
      <c r="A96" s="9" t="s">
        <v>53</v>
      </c>
      <c r="B96" s="9"/>
      <c r="C96" s="9"/>
    </row>
    <row r="97" spans="1:6">
      <c r="A97" t="s">
        <v>79</v>
      </c>
    </row>
    <row r="98" spans="1:6">
      <c r="A98" t="s">
        <v>85</v>
      </c>
    </row>
    <row r="100" spans="1:6">
      <c r="A100" t="s">
        <v>34</v>
      </c>
      <c r="F100" s="10">
        <v>18856849</v>
      </c>
    </row>
    <row r="101" spans="1:6">
      <c r="A101" t="s">
        <v>31</v>
      </c>
      <c r="F101" s="12">
        <v>13320191.699999999</v>
      </c>
    </row>
    <row r="102" spans="1:6" ht="15.75" thickBot="1">
      <c r="A102" t="s">
        <v>32</v>
      </c>
      <c r="F102" s="13">
        <f>F100-F101</f>
        <v>5536657.3000000007</v>
      </c>
    </row>
    <row r="103" spans="1:6" ht="15.75" thickTop="1"/>
    <row r="110" spans="1:6">
      <c r="A110" s="9"/>
    </row>
    <row r="111" spans="1:6">
      <c r="A111" s="9" t="s">
        <v>35</v>
      </c>
    </row>
    <row r="113" spans="1:15">
      <c r="A113" s="9" t="s">
        <v>54</v>
      </c>
      <c r="B113" s="9"/>
    </row>
    <row r="114" spans="1:15">
      <c r="A114" t="s">
        <v>80</v>
      </c>
    </row>
    <row r="115" spans="1:15">
      <c r="A115" t="s">
        <v>90</v>
      </c>
    </row>
    <row r="116" spans="1:15">
      <c r="N116" s="16"/>
      <c r="O116" s="16"/>
    </row>
    <row r="117" spans="1:15">
      <c r="A117" t="s">
        <v>36</v>
      </c>
      <c r="F117" s="9">
        <v>2020</v>
      </c>
    </row>
    <row r="118" spans="1:15">
      <c r="A118" t="s">
        <v>69</v>
      </c>
      <c r="F118" s="12">
        <v>293595.8</v>
      </c>
    </row>
    <row r="119" spans="1:15">
      <c r="A119" s="9" t="s">
        <v>37</v>
      </c>
      <c r="B119" s="9"/>
      <c r="F119" s="17">
        <f>F118</f>
        <v>293595.8</v>
      </c>
    </row>
    <row r="120" spans="1:15">
      <c r="A120" s="9"/>
      <c r="B120" s="9"/>
      <c r="F120" s="17"/>
    </row>
    <row r="121" spans="1:15">
      <c r="A121" t="s">
        <v>63</v>
      </c>
      <c r="F121" s="10"/>
    </row>
    <row r="122" spans="1:15">
      <c r="A122" t="s">
        <v>70</v>
      </c>
      <c r="F122" s="12">
        <v>1170950.06</v>
      </c>
    </row>
    <row r="123" spans="1:15">
      <c r="A123" t="s">
        <v>64</v>
      </c>
      <c r="B123" s="16"/>
      <c r="C123" s="16"/>
      <c r="F123" s="19">
        <f>F122</f>
        <v>1170950.06</v>
      </c>
    </row>
    <row r="124" spans="1:15" ht="16.5" thickBot="1">
      <c r="A124" s="18" t="s">
        <v>65</v>
      </c>
      <c r="B124" s="18"/>
      <c r="F124" s="13">
        <f>F119+F123</f>
        <v>1464545.86</v>
      </c>
    </row>
    <row r="125" spans="1:15" ht="15.75" thickTop="1">
      <c r="A125" s="9"/>
      <c r="B125" s="9"/>
    </row>
    <row r="126" spans="1:15">
      <c r="A126" s="9" t="s">
        <v>55</v>
      </c>
      <c r="B126" s="9"/>
      <c r="C126" s="9"/>
    </row>
    <row r="128" spans="1:15">
      <c r="A128" t="s">
        <v>81</v>
      </c>
    </row>
    <row r="129" spans="1:8">
      <c r="A129" t="s">
        <v>91</v>
      </c>
      <c r="B129" s="16"/>
      <c r="C129" s="16"/>
      <c r="D129" s="16"/>
      <c r="E129" s="16"/>
      <c r="F129" s="16"/>
      <c r="G129" s="16"/>
      <c r="H129" s="16"/>
    </row>
    <row r="130" spans="1:8">
      <c r="A130" t="s">
        <v>83</v>
      </c>
    </row>
    <row r="132" spans="1:8">
      <c r="A132" t="s">
        <v>38</v>
      </c>
      <c r="F132" s="12">
        <v>12959982.800000001</v>
      </c>
    </row>
    <row r="133" spans="1:8" ht="15.75" thickBot="1">
      <c r="A133" t="s">
        <v>39</v>
      </c>
      <c r="F133" s="13">
        <f>F132</f>
        <v>12959982.800000001</v>
      </c>
    </row>
    <row r="134" spans="1:8" ht="15.75" thickTop="1"/>
    <row r="135" spans="1:8">
      <c r="A135" s="9" t="s">
        <v>56</v>
      </c>
      <c r="B135" s="9"/>
      <c r="C135" s="9"/>
      <c r="D135" s="9"/>
    </row>
    <row r="137" spans="1:8">
      <c r="A137" t="s">
        <v>82</v>
      </c>
    </row>
    <row r="138" spans="1:8">
      <c r="A138" t="s">
        <v>71</v>
      </c>
    </row>
    <row r="139" spans="1:8">
      <c r="A139" t="s">
        <v>88</v>
      </c>
    </row>
    <row r="141" spans="1:8">
      <c r="A141" t="s">
        <v>17</v>
      </c>
      <c r="F141" s="9">
        <v>2020</v>
      </c>
    </row>
    <row r="142" spans="1:8">
      <c r="A142" t="s">
        <v>40</v>
      </c>
      <c r="F142" s="10">
        <v>5770890.9699999997</v>
      </c>
    </row>
    <row r="143" spans="1:8">
      <c r="A143" t="s">
        <v>41</v>
      </c>
      <c r="F143" s="10">
        <v>1898299.73</v>
      </c>
    </row>
    <row r="144" spans="1:8">
      <c r="A144" t="s">
        <v>59</v>
      </c>
      <c r="B144" t="s">
        <v>60</v>
      </c>
      <c r="F144" s="10">
        <v>281065.7</v>
      </c>
    </row>
    <row r="145" spans="1:6">
      <c r="A145" t="s">
        <v>74</v>
      </c>
      <c r="F145" s="10">
        <v>623010.01</v>
      </c>
    </row>
    <row r="146" spans="1:6" ht="15.75" thickBot="1">
      <c r="A146" t="s">
        <v>43</v>
      </c>
      <c r="F146" s="13">
        <f>SUM(F142:F145)</f>
        <v>8573266.4100000001</v>
      </c>
    </row>
    <row r="147" spans="1:6" ht="15.75" thickTop="1"/>
    <row r="149" spans="1:6">
      <c r="A149" s="9" t="s">
        <v>57</v>
      </c>
      <c r="B149" s="9"/>
      <c r="C149" s="9"/>
    </row>
    <row r="151" spans="1:6">
      <c r="A151" t="s">
        <v>42</v>
      </c>
    </row>
    <row r="152" spans="1:6" ht="15.75" thickBot="1">
      <c r="A152" t="s">
        <v>89</v>
      </c>
      <c r="C152" s="14"/>
      <c r="D152" s="14"/>
    </row>
    <row r="153" spans="1:6" ht="15.75" thickTop="1"/>
  </sheetData>
  <mergeCells count="4">
    <mergeCell ref="A12:H12"/>
    <mergeCell ref="A13:H13"/>
    <mergeCell ref="A14:H14"/>
    <mergeCell ref="A44:E46"/>
  </mergeCells>
  <pageMargins left="0.70866141732283472" right="0.70866141732283472" top="0.74803149606299213" bottom="0.74803149606299213" header="0.31496062992125984" footer="0.31496062992125984"/>
  <pageSetup paperSize="9" scale="85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 GENERAL DICIEMBRE 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cp:lastPrinted>2021-01-08T17:46:49Z</cp:lastPrinted>
  <dcterms:created xsi:type="dcterms:W3CDTF">2018-06-07T20:36:44Z</dcterms:created>
  <dcterms:modified xsi:type="dcterms:W3CDTF">2021-01-08T17:53:23Z</dcterms:modified>
</cp:coreProperties>
</file>