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600" windowHeight="11760" tabRatio="475"/>
  </bookViews>
  <sheets>
    <sheet name="RELACION de INGRESOS Y GASTOS" sheetId="201" r:id="rId1"/>
  </sheets>
  <definedNames>
    <definedName name="ddd">#REF!</definedName>
    <definedName name="dddd">#REF!</definedName>
    <definedName name="deeere">#REF!</definedName>
    <definedName name="eee">#REF!</definedName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D58" i="201"/>
  <c r="E58" l="1"/>
  <c r="F24" l="1"/>
  <c r="F25" s="1"/>
  <c r="F26" s="1"/>
  <c r="F27" s="1"/>
  <c r="F28" s="1"/>
  <c r="F29" s="1"/>
  <c r="F30" l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9" s="1"/>
  <c r="F9"/>
  <c r="F14" l="1"/>
</calcChain>
</file>

<file path=xl/sharedStrings.xml><?xml version="1.0" encoding="utf-8"?>
<sst xmlns="http://schemas.openxmlformats.org/spreadsheetml/2006/main" count="110" uniqueCount="76">
  <si>
    <t xml:space="preserve">DESCRIPCION </t>
  </si>
  <si>
    <t>DEBITO</t>
  </si>
  <si>
    <t>CREDITO</t>
  </si>
  <si>
    <t>BALANCE</t>
  </si>
  <si>
    <t>Balance en libro</t>
  </si>
  <si>
    <t xml:space="preserve">                       CONSEJO NACIONAL DE POBLACION Y FAMILIA</t>
  </si>
  <si>
    <t xml:space="preserve">                   RELACION DE INGRESOS Y EGRESOS</t>
  </si>
  <si>
    <t>LIBRO BANCO BANRESERVAS</t>
  </si>
  <si>
    <t>FECHA</t>
  </si>
  <si>
    <t>CUENTA BANCARIA  010-252363-0</t>
  </si>
  <si>
    <t xml:space="preserve">#. Documento </t>
  </si>
  <si>
    <t>Total</t>
  </si>
  <si>
    <t>CUENTA UNICA ( CUT)  PRESUPUESTO</t>
  </si>
  <si>
    <t>TRANSFERENCIA (DEBITO)</t>
  </si>
  <si>
    <t>LIBRAMIENTO PAGADO (CREDITO)</t>
  </si>
  <si>
    <t>Cargos Bancarios</t>
  </si>
  <si>
    <t>Balance Anterior</t>
  </si>
  <si>
    <t>Totales</t>
  </si>
  <si>
    <t>Balance en Tesoreria</t>
  </si>
  <si>
    <t xml:space="preserve">               JULIO  2020</t>
  </si>
  <si>
    <t xml:space="preserve">       JULIO   2020</t>
  </si>
  <si>
    <t>Balance inicial al 01/7/2020</t>
  </si>
  <si>
    <t>31/7/2020</t>
  </si>
  <si>
    <t>539-1</t>
  </si>
  <si>
    <t>Compra Materiales de oficina</t>
  </si>
  <si>
    <t>542-1</t>
  </si>
  <si>
    <t>Compra Silla de rueda</t>
  </si>
  <si>
    <t>546-1</t>
  </si>
  <si>
    <t>552-1</t>
  </si>
  <si>
    <t>556-1</t>
  </si>
  <si>
    <t>Alquiler de vehiculo</t>
  </si>
  <si>
    <t>560-1</t>
  </si>
  <si>
    <t>Compra de Hielera</t>
  </si>
  <si>
    <t>566-1</t>
  </si>
  <si>
    <t>13/07/2020</t>
  </si>
  <si>
    <t>Nómina personal Seguridad</t>
  </si>
  <si>
    <t>568-1</t>
  </si>
  <si>
    <t>Nómina personal Fijo</t>
  </si>
  <si>
    <t>572-1</t>
  </si>
  <si>
    <t>14/07/2020</t>
  </si>
  <si>
    <t>Impresión Brochoure Educativo</t>
  </si>
  <si>
    <t>577-1</t>
  </si>
  <si>
    <t>579-1</t>
  </si>
  <si>
    <t>15/07/2020</t>
  </si>
  <si>
    <t>Nómina personal Compensación Especial</t>
  </si>
  <si>
    <t>581-1</t>
  </si>
  <si>
    <t>Nómina personal Trámite de Pensión</t>
  </si>
  <si>
    <t>583-1</t>
  </si>
  <si>
    <t>Pago de Energia Eléctrica</t>
  </si>
  <si>
    <t>587-1</t>
  </si>
  <si>
    <t>591-1</t>
  </si>
  <si>
    <t>599-1</t>
  </si>
  <si>
    <t>16/7/2020</t>
  </si>
  <si>
    <t>602-1</t>
  </si>
  <si>
    <t>17/07/2020</t>
  </si>
  <si>
    <t>Nómina personal Contratado</t>
  </si>
  <si>
    <t>Compra de Medicamentos</t>
  </si>
  <si>
    <t>Compra de  Combustible</t>
  </si>
  <si>
    <t>Libramiento Devuelto #. 411</t>
  </si>
  <si>
    <t>Libramiento Devuelto #. 393</t>
  </si>
  <si>
    <t>23/07/2020</t>
  </si>
  <si>
    <t>613-1</t>
  </si>
  <si>
    <t>Nómina personal de suplencia</t>
  </si>
  <si>
    <t>Mantenimiento y Reparación de Vehiculo</t>
  </si>
  <si>
    <t>Transferencia de  Tesoreria</t>
  </si>
  <si>
    <t>27/07/2020</t>
  </si>
  <si>
    <t>628-1</t>
  </si>
  <si>
    <t>623-1</t>
  </si>
  <si>
    <t>630-1</t>
  </si>
  <si>
    <t>635-1</t>
  </si>
  <si>
    <t>640-1</t>
  </si>
  <si>
    <t>643-1</t>
  </si>
  <si>
    <t>646-1</t>
  </si>
  <si>
    <t>29/07/2020</t>
  </si>
  <si>
    <t>Compra de toalla (Regalo día Padres )</t>
  </si>
  <si>
    <t>652-1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</si>
</sst>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dd/mm/yy;@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43" fontId="3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3" fillId="0" borderId="0" xfId="0" applyFont="1" applyBorder="1" applyAlignment="1">
      <alignment vertical="center" wrapText="1"/>
    </xf>
    <xf numFmtId="43" fontId="3" fillId="0" borderId="0" xfId="2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3" fontId="5" fillId="2" borderId="1" xfId="2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39" fontId="3" fillId="0" borderId="0" xfId="2" applyNumberFormat="1" applyFont="1" applyBorder="1" applyAlignment="1">
      <alignment horizontal="right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center"/>
    </xf>
    <xf numFmtId="43" fontId="3" fillId="0" borderId="5" xfId="6" applyFont="1" applyBorder="1" applyAlignment="1">
      <alignment horizontal="center"/>
    </xf>
    <xf numFmtId="43" fontId="3" fillId="0" borderId="1" xfId="6" applyFont="1" applyBorder="1" applyAlignment="1">
      <alignment horizontal="center"/>
    </xf>
    <xf numFmtId="43" fontId="3" fillId="0" borderId="2" xfId="6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/>
    <xf numFmtId="14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14" fontId="3" fillId="0" borderId="10" xfId="0" applyNumberFormat="1" applyFont="1" applyBorder="1" applyAlignment="1">
      <alignment horizontal="center"/>
    </xf>
    <xf numFmtId="43" fontId="5" fillId="2" borderId="11" xfId="2" applyFont="1" applyFill="1" applyBorder="1" applyAlignment="1" applyProtection="1">
      <alignment horizontal="center" vertical="center" wrapText="1"/>
    </xf>
    <xf numFmtId="39" fontId="3" fillId="0" borderId="11" xfId="2" applyNumberFormat="1" applyFont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vertical="center" wrapText="1"/>
    </xf>
    <xf numFmtId="43" fontId="3" fillId="0" borderId="14" xfId="6" applyFont="1" applyBorder="1" applyAlignment="1">
      <alignment horizontal="center"/>
    </xf>
    <xf numFmtId="43" fontId="3" fillId="0" borderId="7" xfId="6" applyFont="1" applyBorder="1" applyAlignment="1">
      <alignment horizontal="center"/>
    </xf>
    <xf numFmtId="39" fontId="3" fillId="0" borderId="12" xfId="2" applyNumberFormat="1" applyFont="1" applyBorder="1" applyAlignment="1">
      <alignment horizontal="right" vertical="center" wrapText="1"/>
    </xf>
    <xf numFmtId="39" fontId="7" fillId="0" borderId="13" xfId="2" applyNumberFormat="1" applyFont="1" applyBorder="1" applyAlignment="1">
      <alignment horizontal="right" vertical="center" wrapText="1"/>
    </xf>
    <xf numFmtId="0" fontId="5" fillId="2" borderId="15" xfId="0" applyFont="1" applyFill="1" applyBorder="1" applyAlignment="1">
      <alignment vertical="center" wrapText="1"/>
    </xf>
    <xf numFmtId="4" fontId="5" fillId="2" borderId="16" xfId="0" applyNumberFormat="1" applyFont="1" applyFill="1" applyBorder="1" applyAlignment="1">
      <alignment vertical="center" wrapText="1"/>
    </xf>
    <xf numFmtId="39" fontId="5" fillId="2" borderId="17" xfId="0" applyNumberFormat="1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vertical="center" wrapText="1"/>
    </xf>
    <xf numFmtId="43" fontId="3" fillId="0" borderId="1" xfId="6" applyFont="1" applyBorder="1" applyAlignment="1"/>
    <xf numFmtId="43" fontId="3" fillId="0" borderId="6" xfId="6" applyFont="1" applyBorder="1" applyAlignment="1">
      <alignment horizontal="center"/>
    </xf>
    <xf numFmtId="17" fontId="7" fillId="0" borderId="0" xfId="0" applyNumberFormat="1" applyFont="1" applyAlignment="1">
      <alignment horizontal="left" wrapText="1"/>
    </xf>
    <xf numFmtId="14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5" fillId="2" borderId="16" xfId="0" applyFont="1" applyFill="1" applyBorder="1" applyAlignment="1">
      <alignment vertical="center" wrapText="1"/>
    </xf>
    <xf numFmtId="43" fontId="3" fillId="0" borderId="19" xfId="6" applyFont="1" applyBorder="1" applyAlignment="1">
      <alignment horizontal="center"/>
    </xf>
    <xf numFmtId="4" fontId="0" fillId="0" borderId="6" xfId="0" applyNumberFormat="1" applyBorder="1" applyAlignment="1">
      <alignment horizontal="right" vertical="center" wrapText="1"/>
    </xf>
    <xf numFmtId="39" fontId="3" fillId="0" borderId="11" xfId="6" applyNumberFormat="1" applyFont="1" applyBorder="1" applyAlignment="1">
      <alignment horizontal="right" vertical="center" wrapText="1"/>
    </xf>
    <xf numFmtId="0" fontId="9" fillId="2" borderId="15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39" fontId="7" fillId="0" borderId="0" xfId="2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7" fontId="7" fillId="0" borderId="0" xfId="0" applyNumberFormat="1" applyFont="1" applyAlignment="1">
      <alignment horizontal="center" wrapText="1"/>
    </xf>
    <xf numFmtId="0" fontId="3" fillId="0" borderId="23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39" fontId="3" fillId="0" borderId="1" xfId="2" applyNumberFormat="1" applyFont="1" applyBorder="1" applyAlignment="1">
      <alignment horizontal="right" vertical="center" wrapText="1"/>
    </xf>
    <xf numFmtId="43" fontId="3" fillId="0" borderId="5" xfId="6" applyFont="1" applyBorder="1" applyAlignment="1"/>
    <xf numFmtId="39" fontId="3" fillId="0" borderId="21" xfId="2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14" fontId="3" fillId="0" borderId="20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right" vertical="center" wrapText="1"/>
    </xf>
    <xf numFmtId="39" fontId="3" fillId="0" borderId="1" xfId="6" applyNumberFormat="1" applyFont="1" applyBorder="1" applyAlignment="1">
      <alignment horizontal="right" vertical="center" wrapText="1"/>
    </xf>
    <xf numFmtId="43" fontId="10" fillId="0" borderId="0" xfId="6" applyFont="1" applyBorder="1" applyAlignment="1"/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0" xfId="0" applyFont="1" applyBorder="1"/>
    <xf numFmtId="4" fontId="0" fillId="0" borderId="0" xfId="0" applyNumberFormat="1" applyBorder="1"/>
    <xf numFmtId="4" fontId="10" fillId="0" borderId="0" xfId="0" applyNumberFormat="1" applyFont="1" applyBorder="1"/>
    <xf numFmtId="39" fontId="3" fillId="0" borderId="21" xfId="6" applyNumberFormat="1" applyFont="1" applyBorder="1" applyAlignment="1">
      <alignment horizontal="right" vertical="center" wrapText="1"/>
    </xf>
    <xf numFmtId="39" fontId="3" fillId="0" borderId="25" xfId="2" applyNumberFormat="1" applyFont="1" applyBorder="1" applyAlignment="1">
      <alignment horizontal="right" vertical="center" wrapText="1"/>
    </xf>
    <xf numFmtId="43" fontId="3" fillId="0" borderId="7" xfId="6" applyFont="1" applyBorder="1" applyAlignment="1"/>
    <xf numFmtId="0" fontId="3" fillId="0" borderId="26" xfId="0" applyNumberFormat="1" applyFont="1" applyBorder="1" applyAlignment="1">
      <alignment horizontal="center" vertical="center" wrapText="1"/>
    </xf>
    <xf numFmtId="17" fontId="6" fillId="0" borderId="0" xfId="0" applyNumberFormat="1" applyFont="1" applyAlignment="1">
      <alignment horizontal="right" wrapText="1"/>
    </xf>
    <xf numFmtId="17" fontId="6" fillId="0" borderId="0" xfId="0" applyNumberFormat="1" applyFont="1" applyAlignment="1">
      <alignment horizontal="left" wrapText="1"/>
    </xf>
    <xf numFmtId="17" fontId="6" fillId="0" borderId="0" xfId="0" applyNumberFormat="1" applyFont="1" applyAlignment="1">
      <alignment horizontal="center" wrapText="1"/>
    </xf>
    <xf numFmtId="17" fontId="7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8">
    <cellStyle name="Comma_D2006" xfId="1"/>
    <cellStyle name="Millares" xfId="2" builtinId="3"/>
    <cellStyle name="Millares 2" xfId="6"/>
    <cellStyle name="Normal" xfId="0" builtinId="0"/>
    <cellStyle name="Normal 2" xfId="3"/>
    <cellStyle name="Normal 2 2" xfId="7"/>
    <cellStyle name="Normal 3" xfId="5"/>
    <cellStyle name="Normal 4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785998</xdr:colOff>
      <xdr:row>0</xdr:row>
      <xdr:rowOff>3464</xdr:rowOff>
    </xdr:to>
    <xdr:pic>
      <xdr:nvPicPr>
        <xdr:cNvPr id="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3712" cy="523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785998</xdr:colOff>
      <xdr:row>0</xdr:row>
      <xdr:rowOff>3464</xdr:rowOff>
    </xdr:to>
    <xdr:pic>
      <xdr:nvPicPr>
        <xdr:cNvPr id="1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0</xdr:row>
      <xdr:rowOff>57150</xdr:rowOff>
    </xdr:from>
    <xdr:to>
      <xdr:col>1</xdr:col>
      <xdr:colOff>133350</xdr:colOff>
      <xdr:row>3</xdr:row>
      <xdr:rowOff>150454</xdr:rowOff>
    </xdr:to>
    <xdr:pic>
      <xdr:nvPicPr>
        <xdr:cNvPr id="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57150"/>
          <a:ext cx="771111" cy="75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0</xdr:row>
      <xdr:rowOff>85726</xdr:rowOff>
    </xdr:from>
    <xdr:to>
      <xdr:col>4</xdr:col>
      <xdr:colOff>990600</xdr:colOff>
      <xdr:row>2</xdr:row>
      <xdr:rowOff>142876</xdr:rowOff>
    </xdr:to>
    <xdr:pic>
      <xdr:nvPicPr>
        <xdr:cNvPr id="10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29325" y="571501"/>
          <a:ext cx="6000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1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73655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3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173027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714375</xdr:colOff>
      <xdr:row>66</xdr:row>
      <xdr:rowOff>182220</xdr:rowOff>
    </xdr:from>
    <xdr:to>
      <xdr:col>2</xdr:col>
      <xdr:colOff>1933575</xdr:colOff>
      <xdr:row>69</xdr:row>
      <xdr:rowOff>24848</xdr:rowOff>
    </xdr:to>
    <xdr:pic>
      <xdr:nvPicPr>
        <xdr:cNvPr id="31" name="30 Imagen" descr="C:\Users\Mercedes\Desktop\SELLO INSTITUCIONAL.jpeg"/>
        <xdr:cNvPicPr/>
      </xdr:nvPicPr>
      <xdr:blipFill>
        <a:blip xmlns:r="http://schemas.openxmlformats.org/officeDocument/2006/relationships" r:embed="rId3" cstate="print"/>
        <a:srcRect l="16139" t="31489" r="29747" b="18298"/>
        <a:stretch>
          <a:fillRect/>
        </a:stretch>
      </xdr:blipFill>
      <xdr:spPr bwMode="auto">
        <a:xfrm>
          <a:off x="2669071" y="12399068"/>
          <a:ext cx="1219200" cy="438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62</xdr:row>
      <xdr:rowOff>0</xdr:rowOff>
    </xdr:from>
    <xdr:to>
      <xdr:col>2</xdr:col>
      <xdr:colOff>209550</xdr:colOff>
      <xdr:row>67</xdr:row>
      <xdr:rowOff>102125</xdr:rowOff>
    </xdr:to>
    <xdr:pic>
      <xdr:nvPicPr>
        <xdr:cNvPr id="32" name="31 Imagen"/>
        <xdr:cNvPicPr/>
      </xdr:nvPicPr>
      <xdr:blipFill>
        <a:blip xmlns:r="http://schemas.openxmlformats.org/officeDocument/2006/relationships" r:embed="rId4" cstate="print"/>
        <a:srcRect r="78955" b="20561"/>
        <a:stretch>
          <a:fillRect/>
        </a:stretch>
      </xdr:blipFill>
      <xdr:spPr>
        <a:xfrm>
          <a:off x="561975" y="5772151"/>
          <a:ext cx="1600200" cy="12877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1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1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1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1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1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2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132522</xdr:colOff>
      <xdr:row>15</xdr:row>
      <xdr:rowOff>173935</xdr:rowOff>
    </xdr:from>
    <xdr:to>
      <xdr:col>0</xdr:col>
      <xdr:colOff>903633</xdr:colOff>
      <xdr:row>18</xdr:row>
      <xdr:rowOff>57978</xdr:rowOff>
    </xdr:to>
    <xdr:pic>
      <xdr:nvPicPr>
        <xdr:cNvPr id="3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522" y="3677478"/>
          <a:ext cx="771111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16</xdr:row>
      <xdr:rowOff>0</xdr:rowOff>
    </xdr:from>
    <xdr:to>
      <xdr:col>4</xdr:col>
      <xdr:colOff>990600</xdr:colOff>
      <xdr:row>17</xdr:row>
      <xdr:rowOff>99391</xdr:rowOff>
    </xdr:to>
    <xdr:pic>
      <xdr:nvPicPr>
        <xdr:cNvPr id="40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13808" y="13127935"/>
          <a:ext cx="600075" cy="34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66261</xdr:rowOff>
    </xdr:from>
    <xdr:to>
      <xdr:col>3</xdr:col>
      <xdr:colOff>572631</xdr:colOff>
      <xdr:row>67</xdr:row>
      <xdr:rowOff>8284</xdr:rowOff>
    </xdr:to>
    <xdr:pic>
      <xdr:nvPicPr>
        <xdr:cNvPr id="35" name="34 Imagen" descr="C:\Users\CONTAB~1.DES\AppData\Local\Temp\Firma transparencia 1.jpg"/>
        <xdr:cNvPicPr/>
      </xdr:nvPicPr>
      <xdr:blipFill>
        <a:blip xmlns:r="http://schemas.openxmlformats.org/officeDocument/2006/relationships" r:embed="rId5" cstate="print"/>
        <a:srcRect l="31492" b="48352"/>
        <a:stretch>
          <a:fillRect/>
        </a:stretch>
      </xdr:blipFill>
      <xdr:spPr bwMode="auto">
        <a:xfrm>
          <a:off x="1954696" y="24135522"/>
          <a:ext cx="3073978" cy="935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3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3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4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4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4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4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4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4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4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5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5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5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4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4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5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5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5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5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5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6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6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6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6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785998</xdr:colOff>
      <xdr:row>70</xdr:row>
      <xdr:rowOff>3464</xdr:rowOff>
    </xdr:to>
    <xdr:pic>
      <xdr:nvPicPr>
        <xdr:cNvPr id="6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="115" zoomScaleNormal="115" workbookViewId="0">
      <selection activeCell="J50" sqref="J50"/>
    </sheetView>
  </sheetViews>
  <sheetFormatPr baseColWidth="10" defaultRowHeight="12.75"/>
  <cols>
    <col min="1" max="1" width="15.28515625" customWidth="1"/>
    <col min="2" max="2" width="14" customWidth="1"/>
    <col min="3" max="3" width="37.5703125" customWidth="1"/>
    <col min="4" max="5" width="19.140625" customWidth="1"/>
    <col min="6" max="6" width="18.42578125" customWidth="1"/>
    <col min="10" max="10" width="12.85546875" bestFit="1" customWidth="1"/>
  </cols>
  <sheetData>
    <row r="1" spans="1:12" ht="18" customHeight="1">
      <c r="A1" s="78" t="s">
        <v>5</v>
      </c>
      <c r="B1" s="78"/>
      <c r="C1" s="78"/>
      <c r="D1" s="78"/>
      <c r="E1" s="79"/>
      <c r="F1" s="79"/>
    </row>
    <row r="2" spans="1:12" ht="18" customHeight="1">
      <c r="A2" s="80" t="s">
        <v>6</v>
      </c>
      <c r="B2" s="80"/>
      <c r="C2" s="80"/>
      <c r="D2" s="80"/>
      <c r="E2" s="79"/>
      <c r="F2" s="79"/>
    </row>
    <row r="3" spans="1:12" ht="15.75">
      <c r="C3" s="81" t="s">
        <v>7</v>
      </c>
      <c r="D3" s="81"/>
      <c r="E3" s="81"/>
      <c r="F3" s="81"/>
    </row>
    <row r="4" spans="1:12" ht="18" customHeight="1">
      <c r="C4" s="81" t="s">
        <v>9</v>
      </c>
      <c r="D4" s="81"/>
      <c r="E4" s="81"/>
      <c r="F4" s="8"/>
    </row>
    <row r="5" spans="1:12" ht="18" customHeight="1">
      <c r="C5" s="54" t="s">
        <v>19</v>
      </c>
      <c r="D5" s="17"/>
      <c r="E5" s="17"/>
      <c r="F5" s="8"/>
    </row>
    <row r="7" spans="1:12" ht="15">
      <c r="A7" s="10" t="s">
        <v>10</v>
      </c>
      <c r="B7" s="3" t="s">
        <v>8</v>
      </c>
      <c r="C7" s="3" t="s">
        <v>0</v>
      </c>
      <c r="D7" s="5" t="s">
        <v>1</v>
      </c>
      <c r="E7" s="4" t="s">
        <v>2</v>
      </c>
      <c r="F7" s="25" t="s">
        <v>3</v>
      </c>
    </row>
    <row r="8" spans="1:12">
      <c r="A8" s="12">
        <v>0</v>
      </c>
      <c r="B8" s="22">
        <v>43837</v>
      </c>
      <c r="C8" s="11" t="s">
        <v>21</v>
      </c>
      <c r="D8" s="7"/>
      <c r="E8" s="6"/>
      <c r="F8" s="46">
        <v>1304.0999999999999</v>
      </c>
    </row>
    <row r="9" spans="1:12">
      <c r="A9" s="12">
        <v>0</v>
      </c>
      <c r="B9" s="36" t="s">
        <v>22</v>
      </c>
      <c r="C9" s="23" t="s">
        <v>15</v>
      </c>
      <c r="D9" s="14"/>
      <c r="E9" s="38">
        <v>445</v>
      </c>
      <c r="F9" s="26">
        <f>F8-E9</f>
        <v>859.09999999999991</v>
      </c>
    </row>
    <row r="10" spans="1:12">
      <c r="A10" s="12"/>
      <c r="B10" s="36"/>
      <c r="C10" s="21"/>
      <c r="D10" s="39"/>
      <c r="E10" s="13"/>
      <c r="F10" s="26"/>
    </row>
    <row r="11" spans="1:12">
      <c r="A11" s="12"/>
      <c r="B11" s="24"/>
      <c r="C11" s="21"/>
      <c r="D11" s="39"/>
      <c r="E11" s="13"/>
      <c r="F11" s="26"/>
    </row>
    <row r="12" spans="1:12" ht="13.5" thickBot="1">
      <c r="A12" s="44"/>
      <c r="B12" s="41"/>
      <c r="C12" s="42"/>
      <c r="D12" s="28"/>
      <c r="E12" s="29"/>
      <c r="F12" s="30"/>
      <c r="L12" s="15"/>
    </row>
    <row r="13" spans="1:12" ht="21.75" thickTop="1" thickBot="1">
      <c r="A13" s="35"/>
      <c r="B13" s="43"/>
      <c r="C13" s="47" t="s">
        <v>11</v>
      </c>
      <c r="D13" s="33"/>
      <c r="E13" s="33"/>
      <c r="F13" s="34"/>
    </row>
    <row r="14" spans="1:12" ht="16.5" thickBot="1">
      <c r="A14" s="82"/>
      <c r="B14" s="82"/>
      <c r="C14" s="1"/>
      <c r="D14" s="2" t="s">
        <v>4</v>
      </c>
      <c r="E14" s="16"/>
      <c r="F14" s="31">
        <f>F9</f>
        <v>859.09999999999991</v>
      </c>
    </row>
    <row r="15" spans="1:12" ht="16.5" thickTop="1">
      <c r="A15" s="51"/>
      <c r="B15" s="51"/>
      <c r="C15" s="1"/>
      <c r="D15" s="2"/>
      <c r="E15" s="1"/>
      <c r="F15" s="49"/>
    </row>
    <row r="16" spans="1:12" ht="15.75">
      <c r="A16" s="48"/>
      <c r="B16" s="48"/>
      <c r="C16" s="1"/>
      <c r="D16" s="2"/>
      <c r="E16" s="1"/>
      <c r="F16" s="49"/>
    </row>
    <row r="17" spans="1:6" ht="18">
      <c r="A17" s="78" t="s">
        <v>5</v>
      </c>
      <c r="B17" s="78"/>
      <c r="C17" s="78"/>
      <c r="D17" s="78"/>
      <c r="E17" s="79"/>
      <c r="F17" s="79"/>
    </row>
    <row r="18" spans="1:6" ht="18">
      <c r="A18" s="80" t="s">
        <v>6</v>
      </c>
      <c r="B18" s="80"/>
      <c r="C18" s="80"/>
      <c r="D18" s="80"/>
      <c r="E18" s="79"/>
      <c r="F18" s="79"/>
    </row>
    <row r="19" spans="1:6" ht="18">
      <c r="C19" s="81" t="s">
        <v>12</v>
      </c>
      <c r="D19" s="81"/>
      <c r="E19" s="81"/>
      <c r="F19" s="8"/>
    </row>
    <row r="20" spans="1:6" ht="18">
      <c r="C20" s="54" t="s">
        <v>20</v>
      </c>
      <c r="D20" s="40"/>
      <c r="E20" s="40"/>
      <c r="F20" s="8"/>
    </row>
    <row r="22" spans="1:6" ht="45">
      <c r="A22" s="10" t="s">
        <v>10</v>
      </c>
      <c r="B22" s="3" t="s">
        <v>8</v>
      </c>
      <c r="C22" s="3" t="s">
        <v>0</v>
      </c>
      <c r="D22" s="5" t="s">
        <v>13</v>
      </c>
      <c r="E22" s="4" t="s">
        <v>14</v>
      </c>
      <c r="F22" s="25" t="s">
        <v>3</v>
      </c>
    </row>
    <row r="23" spans="1:6">
      <c r="A23" s="59">
        <v>0</v>
      </c>
      <c r="B23" s="36">
        <v>43837</v>
      </c>
      <c r="C23" s="11" t="s">
        <v>16</v>
      </c>
      <c r="D23" s="58"/>
      <c r="E23" s="6"/>
      <c r="F23" s="60">
        <v>1446805.61</v>
      </c>
    </row>
    <row r="24" spans="1:6">
      <c r="A24" s="12" t="s">
        <v>23</v>
      </c>
      <c r="B24" s="36">
        <v>43868</v>
      </c>
      <c r="C24" s="70" t="s">
        <v>24</v>
      </c>
      <c r="D24" s="58"/>
      <c r="E24" s="61">
        <v>110189.05</v>
      </c>
      <c r="F24" s="60">
        <f t="shared" ref="F24:F29" si="0">F23-E24</f>
        <v>1336616.56</v>
      </c>
    </row>
    <row r="25" spans="1:6">
      <c r="A25" s="12" t="s">
        <v>25</v>
      </c>
      <c r="B25" s="36">
        <v>43868</v>
      </c>
      <c r="C25" s="70" t="s">
        <v>26</v>
      </c>
      <c r="D25" s="66"/>
      <c r="E25" s="61">
        <v>56250</v>
      </c>
      <c r="F25" s="65">
        <f t="shared" si="0"/>
        <v>1280366.56</v>
      </c>
    </row>
    <row r="26" spans="1:6">
      <c r="A26" s="64" t="s">
        <v>27</v>
      </c>
      <c r="B26" s="36">
        <v>43868</v>
      </c>
      <c r="C26" s="70" t="s">
        <v>57</v>
      </c>
      <c r="D26" s="61"/>
      <c r="E26" s="61">
        <v>50000</v>
      </c>
      <c r="F26" s="60">
        <f t="shared" si="0"/>
        <v>1230366.56</v>
      </c>
    </row>
    <row r="27" spans="1:6">
      <c r="A27" s="20" t="s">
        <v>28</v>
      </c>
      <c r="B27" s="63">
        <v>43897</v>
      </c>
      <c r="C27" s="70" t="s">
        <v>56</v>
      </c>
      <c r="D27" s="61"/>
      <c r="E27" s="66">
        <v>17779</v>
      </c>
      <c r="F27" s="74">
        <f t="shared" si="0"/>
        <v>1212587.56</v>
      </c>
    </row>
    <row r="28" spans="1:6">
      <c r="A28" s="20" t="s">
        <v>29</v>
      </c>
      <c r="B28" s="63">
        <v>43897</v>
      </c>
      <c r="C28" s="50" t="s">
        <v>30</v>
      </c>
      <c r="D28" s="61"/>
      <c r="E28" s="66">
        <v>66299.8</v>
      </c>
      <c r="F28" s="74">
        <f t="shared" si="0"/>
        <v>1146287.76</v>
      </c>
    </row>
    <row r="29" spans="1:6">
      <c r="A29" s="20" t="s">
        <v>31</v>
      </c>
      <c r="B29" s="63">
        <v>43989</v>
      </c>
      <c r="C29" s="70" t="s">
        <v>32</v>
      </c>
      <c r="D29" s="61"/>
      <c r="E29" s="61">
        <v>9988.7000000000007</v>
      </c>
      <c r="F29" s="65">
        <f t="shared" si="0"/>
        <v>1136299.06</v>
      </c>
    </row>
    <row r="30" spans="1:6">
      <c r="A30" s="59">
        <v>0</v>
      </c>
      <c r="B30" s="63">
        <v>43989</v>
      </c>
      <c r="C30" s="70" t="s">
        <v>64</v>
      </c>
      <c r="D30" s="61">
        <v>160064</v>
      </c>
      <c r="E30" s="61"/>
      <c r="F30" s="65">
        <f>F29+D30</f>
        <v>1296363.06</v>
      </c>
    </row>
    <row r="31" spans="1:6">
      <c r="A31" s="20" t="s">
        <v>33</v>
      </c>
      <c r="B31" s="63" t="s">
        <v>34</v>
      </c>
      <c r="C31" s="50" t="s">
        <v>35</v>
      </c>
      <c r="D31" s="61"/>
      <c r="E31" s="66">
        <v>78300</v>
      </c>
      <c r="F31" s="74">
        <f>F30-E31</f>
        <v>1218063.06</v>
      </c>
    </row>
    <row r="32" spans="1:6">
      <c r="A32" s="59">
        <v>0</v>
      </c>
      <c r="B32" s="63" t="s">
        <v>34</v>
      </c>
      <c r="C32" s="70" t="s">
        <v>64</v>
      </c>
      <c r="D32" s="66">
        <v>4366857</v>
      </c>
      <c r="E32" s="66"/>
      <c r="F32" s="74">
        <f>F31+D32</f>
        <v>5584920.0600000005</v>
      </c>
    </row>
    <row r="33" spans="1:12">
      <c r="A33" s="20" t="s">
        <v>36</v>
      </c>
      <c r="B33" s="63" t="s">
        <v>34</v>
      </c>
      <c r="C33" s="50" t="s">
        <v>37</v>
      </c>
      <c r="D33" s="66"/>
      <c r="E33" s="61">
        <v>3244321.77</v>
      </c>
      <c r="F33" s="74">
        <f t="shared" ref="F33:F42" si="1">F32-E33</f>
        <v>2340598.2900000005</v>
      </c>
    </row>
    <row r="34" spans="1:12">
      <c r="A34" s="20" t="s">
        <v>38</v>
      </c>
      <c r="B34" s="63" t="s">
        <v>39</v>
      </c>
      <c r="C34" s="50" t="s">
        <v>40</v>
      </c>
      <c r="D34" s="61"/>
      <c r="E34" s="61">
        <v>141600</v>
      </c>
      <c r="F34" s="74">
        <f t="shared" si="1"/>
        <v>2198998.2900000005</v>
      </c>
    </row>
    <row r="35" spans="1:12">
      <c r="A35" s="20" t="s">
        <v>41</v>
      </c>
      <c r="B35" s="63" t="s">
        <v>39</v>
      </c>
      <c r="C35" s="50" t="s">
        <v>30</v>
      </c>
      <c r="D35" s="61"/>
      <c r="E35" s="66">
        <v>67582.8</v>
      </c>
      <c r="F35" s="74">
        <f t="shared" si="1"/>
        <v>2131415.4900000007</v>
      </c>
    </row>
    <row r="36" spans="1:12">
      <c r="A36" s="20" t="s">
        <v>42</v>
      </c>
      <c r="B36" s="63" t="s">
        <v>43</v>
      </c>
      <c r="C36" s="50" t="s">
        <v>44</v>
      </c>
      <c r="D36" s="61"/>
      <c r="E36" s="61">
        <v>3500</v>
      </c>
      <c r="F36" s="74">
        <f t="shared" si="1"/>
        <v>2127915.4900000007</v>
      </c>
    </row>
    <row r="37" spans="1:12">
      <c r="A37" s="20" t="s">
        <v>45</v>
      </c>
      <c r="B37" s="63" t="s">
        <v>43</v>
      </c>
      <c r="C37" s="50" t="s">
        <v>46</v>
      </c>
      <c r="D37" s="61"/>
      <c r="E37" s="66">
        <v>11529</v>
      </c>
      <c r="F37" s="74">
        <f t="shared" si="1"/>
        <v>2116386.4900000007</v>
      </c>
    </row>
    <row r="38" spans="1:12">
      <c r="A38" s="20" t="s">
        <v>47</v>
      </c>
      <c r="B38" s="63" t="s">
        <v>43</v>
      </c>
      <c r="C38" s="50" t="s">
        <v>48</v>
      </c>
      <c r="D38" s="61"/>
      <c r="E38" s="66">
        <v>47722.18</v>
      </c>
      <c r="F38" s="60">
        <f t="shared" si="1"/>
        <v>2068664.3100000008</v>
      </c>
    </row>
    <row r="39" spans="1:12">
      <c r="A39" s="12" t="s">
        <v>49</v>
      </c>
      <c r="B39" s="63" t="s">
        <v>43</v>
      </c>
      <c r="C39" s="50" t="s">
        <v>30</v>
      </c>
      <c r="D39" s="61"/>
      <c r="E39" s="61">
        <v>16847.990000000002</v>
      </c>
      <c r="F39" s="60">
        <f t="shared" si="1"/>
        <v>2051816.3200000008</v>
      </c>
    </row>
    <row r="40" spans="1:12">
      <c r="A40" s="12" t="s">
        <v>50</v>
      </c>
      <c r="B40" s="63" t="s">
        <v>43</v>
      </c>
      <c r="C40" s="50" t="s">
        <v>30</v>
      </c>
      <c r="D40" s="61"/>
      <c r="E40" s="66">
        <v>31414.5</v>
      </c>
      <c r="F40" s="60">
        <f t="shared" si="1"/>
        <v>2020401.8200000008</v>
      </c>
    </row>
    <row r="41" spans="1:12">
      <c r="A41" s="12" t="s">
        <v>51</v>
      </c>
      <c r="B41" s="36" t="s">
        <v>52</v>
      </c>
      <c r="C41" s="50" t="s">
        <v>63</v>
      </c>
      <c r="D41" s="61"/>
      <c r="E41" s="66">
        <v>113280</v>
      </c>
      <c r="F41" s="60">
        <f t="shared" si="1"/>
        <v>1907121.8200000008</v>
      </c>
    </row>
    <row r="42" spans="1:12">
      <c r="A42" s="20" t="s">
        <v>53</v>
      </c>
      <c r="B42" s="36" t="s">
        <v>54</v>
      </c>
      <c r="C42" s="50" t="s">
        <v>55</v>
      </c>
      <c r="D42" s="61"/>
      <c r="E42" s="66">
        <v>116731.13</v>
      </c>
      <c r="F42" s="60">
        <f t="shared" si="1"/>
        <v>1790390.6900000009</v>
      </c>
    </row>
    <row r="43" spans="1:12">
      <c r="A43" s="59">
        <v>0</v>
      </c>
      <c r="B43" s="36" t="s">
        <v>54</v>
      </c>
      <c r="C43" s="50" t="s">
        <v>59</v>
      </c>
      <c r="D43" s="45">
        <v>94000</v>
      </c>
      <c r="E43" s="66"/>
      <c r="F43" s="60">
        <f>F42+D43</f>
        <v>1884390.6900000009</v>
      </c>
    </row>
    <row r="44" spans="1:12">
      <c r="A44" s="59">
        <v>0</v>
      </c>
      <c r="B44" s="36" t="s">
        <v>54</v>
      </c>
      <c r="C44" s="50" t="s">
        <v>58</v>
      </c>
      <c r="D44" s="45">
        <v>108000</v>
      </c>
      <c r="E44" s="61"/>
      <c r="F44" s="60">
        <f>F43+D44</f>
        <v>1992390.6900000009</v>
      </c>
    </row>
    <row r="45" spans="1:12">
      <c r="A45" s="20" t="s">
        <v>61</v>
      </c>
      <c r="B45" s="36" t="s">
        <v>60</v>
      </c>
      <c r="C45" s="50" t="s">
        <v>62</v>
      </c>
      <c r="D45" s="66"/>
      <c r="E45" s="66">
        <v>67047.86</v>
      </c>
      <c r="F45" s="60">
        <f t="shared" ref="F45:F52" si="2">F44-E45</f>
        <v>1925342.8300000008</v>
      </c>
    </row>
    <row r="46" spans="1:12">
      <c r="A46" s="12" t="s">
        <v>67</v>
      </c>
      <c r="B46" s="36" t="s">
        <v>65</v>
      </c>
      <c r="C46" s="50" t="s">
        <v>63</v>
      </c>
      <c r="D46" s="61"/>
      <c r="E46" s="66">
        <v>126720.2</v>
      </c>
      <c r="F46" s="60">
        <f t="shared" si="2"/>
        <v>1798622.6300000008</v>
      </c>
    </row>
    <row r="47" spans="1:12">
      <c r="A47" s="12" t="s">
        <v>66</v>
      </c>
      <c r="B47" s="36" t="s">
        <v>65</v>
      </c>
      <c r="C47" s="50" t="s">
        <v>63</v>
      </c>
      <c r="D47" s="66"/>
      <c r="E47" s="66">
        <v>140361</v>
      </c>
      <c r="F47" s="60">
        <f t="shared" si="2"/>
        <v>1658261.6300000008</v>
      </c>
    </row>
    <row r="48" spans="1:12">
      <c r="A48" s="20" t="s">
        <v>68</v>
      </c>
      <c r="B48" s="36" t="s">
        <v>65</v>
      </c>
      <c r="C48" s="50" t="s">
        <v>30</v>
      </c>
      <c r="D48" s="66"/>
      <c r="E48" s="61">
        <v>33696.01</v>
      </c>
      <c r="F48" s="60">
        <f t="shared" si="2"/>
        <v>1624565.6200000008</v>
      </c>
      <c r="H48" s="71"/>
      <c r="I48" s="71"/>
      <c r="J48" s="67"/>
      <c r="K48" s="71"/>
      <c r="L48" s="71"/>
    </row>
    <row r="49" spans="1:12">
      <c r="A49" s="20" t="s">
        <v>69</v>
      </c>
      <c r="B49" s="36" t="s">
        <v>65</v>
      </c>
      <c r="C49" s="50" t="s">
        <v>30</v>
      </c>
      <c r="D49" s="66"/>
      <c r="E49" s="61">
        <v>42120.01</v>
      </c>
      <c r="F49" s="60">
        <f t="shared" si="2"/>
        <v>1582445.6100000008</v>
      </c>
      <c r="H49" s="71"/>
      <c r="I49" s="71"/>
      <c r="J49" s="67"/>
      <c r="K49" s="71"/>
      <c r="L49" s="71"/>
    </row>
    <row r="50" spans="1:12">
      <c r="A50" s="20" t="s">
        <v>70</v>
      </c>
      <c r="B50" s="36" t="s">
        <v>65</v>
      </c>
      <c r="C50" s="50" t="s">
        <v>30</v>
      </c>
      <c r="D50" s="66"/>
      <c r="E50" s="61">
        <v>63829</v>
      </c>
      <c r="F50" s="60">
        <f t="shared" si="2"/>
        <v>1518616.6100000008</v>
      </c>
      <c r="H50" s="71"/>
      <c r="I50" s="71"/>
      <c r="J50" s="67"/>
      <c r="K50" s="71"/>
      <c r="L50" s="71"/>
    </row>
    <row r="51" spans="1:12">
      <c r="A51" s="20" t="s">
        <v>71</v>
      </c>
      <c r="B51" s="36" t="s">
        <v>65</v>
      </c>
      <c r="C51" s="50" t="s">
        <v>30</v>
      </c>
      <c r="D51" s="61"/>
      <c r="E51" s="61">
        <v>36504</v>
      </c>
      <c r="F51" s="60">
        <f t="shared" si="2"/>
        <v>1482112.6100000008</v>
      </c>
      <c r="H51" s="68"/>
      <c r="I51" s="68"/>
      <c r="J51" s="68"/>
      <c r="K51" s="68"/>
      <c r="L51" s="68"/>
    </row>
    <row r="52" spans="1:12">
      <c r="A52" s="20" t="s">
        <v>72</v>
      </c>
      <c r="B52" s="36" t="s">
        <v>65</v>
      </c>
      <c r="C52" s="50" t="s">
        <v>63</v>
      </c>
      <c r="D52" s="61"/>
      <c r="E52" s="61">
        <v>138785.70000000001</v>
      </c>
      <c r="F52" s="60">
        <f t="shared" si="2"/>
        <v>1343326.9100000008</v>
      </c>
      <c r="H52" s="68"/>
      <c r="I52" s="68"/>
      <c r="J52" s="72"/>
      <c r="K52" s="68"/>
      <c r="L52" s="68"/>
    </row>
    <row r="53" spans="1:12">
      <c r="A53" s="59">
        <v>0</v>
      </c>
      <c r="B53" s="36" t="s">
        <v>65</v>
      </c>
      <c r="C53" s="70" t="s">
        <v>64</v>
      </c>
      <c r="D53" s="61">
        <v>160064</v>
      </c>
      <c r="E53" s="61"/>
      <c r="F53" s="60">
        <f>F52+D53</f>
        <v>1503390.9100000008</v>
      </c>
      <c r="H53" s="68"/>
      <c r="I53" s="68"/>
      <c r="J53" s="72"/>
      <c r="K53" s="68"/>
      <c r="L53" s="68"/>
    </row>
    <row r="54" spans="1:12">
      <c r="A54" s="77" t="s">
        <v>75</v>
      </c>
      <c r="B54" s="36" t="s">
        <v>73</v>
      </c>
      <c r="C54" s="50" t="s">
        <v>74</v>
      </c>
      <c r="D54" s="45"/>
      <c r="E54" s="66">
        <v>66080</v>
      </c>
      <c r="F54" s="26">
        <f>F53-E54</f>
        <v>1437310.9100000008</v>
      </c>
      <c r="H54" s="68"/>
      <c r="I54" s="68"/>
      <c r="J54" s="72"/>
      <c r="K54" s="68"/>
      <c r="L54" s="68"/>
    </row>
    <row r="55" spans="1:12">
      <c r="A55" s="20"/>
      <c r="B55" s="36"/>
      <c r="C55" s="50"/>
      <c r="D55" s="45"/>
      <c r="E55" s="61"/>
      <c r="F55" s="60"/>
      <c r="H55" s="68"/>
      <c r="I55" s="68"/>
      <c r="J55" s="73"/>
      <c r="K55" s="68"/>
      <c r="L55" s="68"/>
    </row>
    <row r="56" spans="1:12">
      <c r="A56" s="20"/>
      <c r="B56" s="36"/>
      <c r="C56" s="50"/>
      <c r="D56" s="66"/>
      <c r="E56" s="61"/>
      <c r="F56" s="60"/>
    </row>
    <row r="57" spans="1:12" ht="13.5" thickBot="1">
      <c r="A57" s="55"/>
      <c r="B57" s="56"/>
      <c r="C57" s="57"/>
      <c r="D57" s="53"/>
      <c r="E57" s="76"/>
      <c r="F57" s="75"/>
    </row>
    <row r="58" spans="1:12" ht="15.75" thickBot="1">
      <c r="A58" s="35"/>
      <c r="B58" s="32" t="s">
        <v>17</v>
      </c>
      <c r="C58" s="32"/>
      <c r="D58" s="33">
        <f>D30+D32+D43+D44+D53</f>
        <v>4888985</v>
      </c>
      <c r="E58" s="33">
        <f>E24+E25+E26+E27+E28+E29+E31+E33+E34+E35+E36+E37+E38+E39+E40+E41+E42+E45+E46+E47+E48+E49+E50+E51+E52+E54+E55</f>
        <v>4898479.7</v>
      </c>
      <c r="F58" s="34"/>
    </row>
    <row r="59" spans="1:12" ht="16.5" thickBot="1">
      <c r="A59" s="82"/>
      <c r="B59" s="82"/>
      <c r="C59" s="19" t="s">
        <v>18</v>
      </c>
      <c r="D59" s="2"/>
      <c r="E59" s="37"/>
      <c r="F59" s="27">
        <f>F54</f>
        <v>1437310.9100000008</v>
      </c>
    </row>
    <row r="60" spans="1:12" ht="13.5" thickTop="1">
      <c r="A60" s="83"/>
      <c r="B60" s="83"/>
      <c r="C60" s="83"/>
      <c r="D60" s="83"/>
      <c r="E60" s="83"/>
      <c r="F60" s="9"/>
    </row>
    <row r="61" spans="1:12">
      <c r="A61" s="83"/>
      <c r="B61" s="83"/>
      <c r="C61" s="83"/>
      <c r="D61" s="83"/>
      <c r="E61" s="83"/>
      <c r="F61" s="9"/>
    </row>
    <row r="62" spans="1:12">
      <c r="A62" s="83"/>
      <c r="B62" s="83"/>
      <c r="C62" s="83"/>
      <c r="D62" s="83"/>
      <c r="E62" s="83"/>
      <c r="F62" s="9"/>
    </row>
    <row r="63" spans="1:12" ht="15.75">
      <c r="A63" s="18"/>
      <c r="B63" s="18"/>
      <c r="C63" s="18"/>
      <c r="D63" s="18"/>
      <c r="E63" s="18"/>
      <c r="F63" s="9"/>
    </row>
    <row r="64" spans="1:12" ht="15.75">
      <c r="A64" s="18"/>
      <c r="B64" s="18"/>
      <c r="C64" s="18"/>
      <c r="D64" s="18"/>
      <c r="E64" s="18"/>
      <c r="F64" s="9"/>
    </row>
    <row r="65" spans="1:6" ht="15.75">
      <c r="A65" s="18"/>
      <c r="B65" s="18"/>
      <c r="C65" s="18"/>
      <c r="D65" s="18"/>
      <c r="E65" s="18"/>
      <c r="F65" s="9"/>
    </row>
    <row r="66" spans="1:6" ht="15.75">
      <c r="A66" s="18"/>
      <c r="B66" s="18"/>
      <c r="C66" s="18"/>
      <c r="D66" s="18"/>
      <c r="E66" s="18"/>
      <c r="F66" s="9"/>
    </row>
    <row r="67" spans="1:6" ht="15.75">
      <c r="A67" s="18"/>
      <c r="B67" s="18"/>
      <c r="C67" s="18"/>
      <c r="D67" s="18"/>
      <c r="E67" s="18"/>
      <c r="F67" s="9"/>
    </row>
    <row r="68" spans="1:6" ht="15.75">
      <c r="A68" s="18"/>
      <c r="B68" s="18"/>
      <c r="C68" s="18"/>
      <c r="D68" s="18"/>
      <c r="E68" s="18"/>
      <c r="F68" s="9"/>
    </row>
    <row r="69" spans="1:6" ht="15.75">
      <c r="A69" s="18"/>
      <c r="B69" s="18"/>
      <c r="C69" s="18"/>
      <c r="D69" s="18"/>
      <c r="E69" s="18"/>
      <c r="F69" s="9"/>
    </row>
    <row r="70" spans="1:6" ht="15.75">
      <c r="A70" s="52"/>
      <c r="B70" s="52"/>
      <c r="C70" s="52"/>
      <c r="D70" s="52"/>
      <c r="E70" s="52"/>
      <c r="F70" s="9"/>
    </row>
    <row r="78" spans="1:6">
      <c r="C78" s="62"/>
    </row>
    <row r="79" spans="1:6">
      <c r="C79" s="1"/>
    </row>
    <row r="80" spans="1:6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68"/>
    </row>
    <row r="88" spans="3:3">
      <c r="C88" s="68"/>
    </row>
    <row r="89" spans="3:3">
      <c r="C89" s="68"/>
    </row>
    <row r="90" spans="3:3">
      <c r="C90" s="68"/>
    </row>
    <row r="91" spans="3:3">
      <c r="C91" s="68"/>
    </row>
    <row r="92" spans="3:3">
      <c r="C92" s="68"/>
    </row>
    <row r="93" spans="3:3">
      <c r="C93" s="68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69"/>
    </row>
    <row r="99" spans="3:3">
      <c r="C99" s="1"/>
    </row>
    <row r="100" spans="3:3">
      <c r="C100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68"/>
    </row>
  </sheetData>
  <mergeCells count="14">
    <mergeCell ref="C19:E19"/>
    <mergeCell ref="C4:E4"/>
    <mergeCell ref="A14:B14"/>
    <mergeCell ref="A59:B59"/>
    <mergeCell ref="A60:E62"/>
    <mergeCell ref="A17:D17"/>
    <mergeCell ref="E17:F17"/>
    <mergeCell ref="A18:D18"/>
    <mergeCell ref="E18:F18"/>
    <mergeCell ref="A1:D1"/>
    <mergeCell ref="E1:F1"/>
    <mergeCell ref="A2:D2"/>
    <mergeCell ref="E2:F2"/>
    <mergeCell ref="C3:F3"/>
  </mergeCells>
  <pageMargins left="0.6" right="0.19685039370078741" top="0.74803149606299213" bottom="0.74803149606299213" header="0.31496062992125984" footer="0.31496062992125984"/>
  <pageSetup paperSize="9" scale="7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INGRESOS Y GASTOS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egarcia</dc:creator>
  <cp:lastModifiedBy>CONTABILIDAD</cp:lastModifiedBy>
  <cp:lastPrinted>2020-08-04T16:17:43Z</cp:lastPrinted>
  <dcterms:created xsi:type="dcterms:W3CDTF">2008-09-18T14:46:52Z</dcterms:created>
  <dcterms:modified xsi:type="dcterms:W3CDTF">2020-08-04T16:17:46Z</dcterms:modified>
</cp:coreProperties>
</file>