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1835"/>
  </bookViews>
  <sheets>
    <sheet name="Plantilla Ejecución 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/>
  <c r="B26"/>
  <c r="B25"/>
  <c r="B24"/>
  <c r="B23"/>
  <c r="B22"/>
  <c r="B20"/>
  <c r="B19"/>
  <c r="B18"/>
  <c r="B16"/>
  <c r="B13"/>
  <c r="B12"/>
  <c r="B45"/>
  <c r="B42"/>
  <c r="B36"/>
  <c r="B35"/>
  <c r="B34"/>
  <c r="B33"/>
  <c r="B32"/>
  <c r="B31"/>
  <c r="B30"/>
  <c r="B29"/>
  <c r="B28"/>
  <c r="B27"/>
  <c r="B17"/>
  <c r="B11"/>
  <c r="B41"/>
  <c r="B63"/>
  <c r="Y60"/>
  <c r="Y41"/>
  <c r="Y27"/>
  <c r="Y17"/>
  <c r="Y11"/>
  <c r="X11"/>
  <c r="X10" s="1"/>
  <c r="X17"/>
  <c r="G63"/>
  <c r="H63"/>
  <c r="I63"/>
  <c r="J63"/>
  <c r="K63"/>
  <c r="L63"/>
  <c r="M63"/>
  <c r="N63"/>
  <c r="O63"/>
  <c r="P63"/>
  <c r="Q63"/>
  <c r="R63"/>
  <c r="S63"/>
  <c r="T63"/>
  <c r="U63"/>
  <c r="V63"/>
  <c r="W63"/>
  <c r="W17"/>
  <c r="G10"/>
  <c r="H10"/>
  <c r="I10"/>
  <c r="J10"/>
  <c r="K10"/>
  <c r="L10"/>
  <c r="M10"/>
  <c r="N10"/>
  <c r="O10"/>
  <c r="P10"/>
  <c r="Q10"/>
  <c r="R10"/>
  <c r="S10"/>
  <c r="T10"/>
  <c r="U10"/>
  <c r="V10"/>
  <c r="B44"/>
  <c r="B43"/>
  <c r="C11"/>
  <c r="D11"/>
  <c r="E11"/>
  <c r="F11"/>
  <c r="W11"/>
  <c r="X60"/>
  <c r="X41"/>
  <c r="X27"/>
  <c r="W60"/>
  <c r="W41"/>
  <c r="W27"/>
  <c r="E60"/>
  <c r="E41"/>
  <c r="E27"/>
  <c r="E17"/>
  <c r="Y10" l="1"/>
  <c r="Y63"/>
  <c r="Y76" s="1"/>
  <c r="W10"/>
  <c r="X63"/>
  <c r="W76"/>
  <c r="B21"/>
  <c r="F17"/>
  <c r="F10" s="1"/>
  <c r="F60"/>
  <c r="F41"/>
  <c r="F27"/>
  <c r="C60"/>
  <c r="C41"/>
  <c r="C27"/>
  <c r="C17"/>
  <c r="D60"/>
  <c r="B60"/>
  <c r="B58"/>
  <c r="B57"/>
  <c r="B53"/>
  <c r="B54"/>
  <c r="B55"/>
  <c r="B52"/>
  <c r="B46"/>
  <c r="B47"/>
  <c r="B48"/>
  <c r="B49"/>
  <c r="B50"/>
  <c r="B37"/>
  <c r="B38"/>
  <c r="B14"/>
  <c r="B15"/>
  <c r="X76" l="1"/>
  <c r="D17"/>
  <c r="D41"/>
  <c r="D27"/>
  <c r="F63" l="1"/>
  <c r="F76" s="1"/>
  <c r="E10" l="1"/>
  <c r="E63"/>
  <c r="E76" s="1"/>
  <c r="D63" l="1"/>
  <c r="D76" s="1"/>
  <c r="D10"/>
  <c r="B76" l="1"/>
  <c r="C10"/>
  <c r="C63"/>
  <c r="C76" s="1"/>
</calcChain>
</file>

<file path=xl/sharedStrings.xml><?xml version="1.0" encoding="utf-8"?>
<sst xmlns="http://schemas.openxmlformats.org/spreadsheetml/2006/main" count="78" uniqueCount="78">
  <si>
    <t>Detalle</t>
  </si>
  <si>
    <t>2 - GASTOS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</si>
  <si>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</si>
  <si>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</si>
  <si>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</si>
  <si>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</si>
  <si>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</si>
  <si>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</si>
  <si>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</si>
  <si>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</si>
  <si>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</si>
  <si>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</si>
  <si>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</si>
  <si>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</si>
  <si>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</si>
  <si>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</si>
  <si>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</si>
  <si>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</si>
  <si>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</si>
  <si>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</si>
  <si>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</si>
  <si>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</si>
  <si>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</si>
  <si>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</si>
  <si>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</si>
  <si>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</si>
  <si>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</si>
  <si>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</si>
  <si>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</si>
  <si>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</si>
  <si>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</si>
  <si>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</si>
  <si>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</si>
  <si>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</si>
  <si>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2.5 - TRANSFERENCIAS DE CAPITAL</t>
  </si>
  <si>
    <t>2.5.1 - TRANSFERENCIAS DE CAPITAL AL SECTOR PRIVADO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</si>
  <si>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</si>
  <si>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</si>
  <si>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</si>
  <si>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</si>
  <si>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</si>
  <si>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</si>
  <si>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</si>
  <si>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</si>
  <si>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</si>
  <si>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</si>
  <si>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</si>
  <si>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</si>
  <si>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</si>
  <si>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</si>
  <si>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</si>
  <si>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</si>
  <si>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</si>
  <si>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</si>
  <si>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</si>
  <si>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</si>
  <si>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</si>
  <si>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</si>
  <si>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</si>
  <si>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</si>
  <si>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</si>
  <si>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</si>
  <si>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</si>
  <si>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Total </t>
  </si>
  <si>
    <t>2.1.3 - DIETAS Y GASTOS DE REP</t>
  </si>
  <si>
    <t>2.1.4 - GRATIFICACIONES Y BONF</t>
  </si>
  <si>
    <t>2.1.5 - CONTRIBUCIONES SEGURIDAD S</t>
  </si>
  <si>
    <t>2.2.2 - PUBLICIDAD, IMPRESIÓN, ENCUADERNACIÓN</t>
  </si>
  <si>
    <t>Fuente: [SIGEF]</t>
  </si>
  <si>
    <t>.</t>
  </si>
  <si>
    <t>Febrero</t>
  </si>
  <si>
    <t>Marzo</t>
  </si>
  <si>
    <t>Abril</t>
  </si>
  <si>
    <t>Mayo</t>
  </si>
  <si>
    <t>Junio</t>
  </si>
  <si>
    <t>Julio</t>
  </si>
  <si>
    <t>Fecha de registro: hasta el [31] de [Julio] del [2021]</t>
  </si>
  <si>
    <t>Fecha de imputación: hasta el [31] de [Julio] del [2021]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</si>
</sst>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readingOrder="1"/>
    </xf>
    <xf numFmtId="0" fontId="9" fillId="0" borderId="0" xfId="0" applyFont="1" applyAlignment="1">
      <alignment horizontal="center" readingOrder="1"/>
    </xf>
    <xf numFmtId="0" fontId="5" fillId="3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3" fontId="11" fillId="0" borderId="1" xfId="1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/>
    <xf numFmtId="43" fontId="1" fillId="0" borderId="0" xfId="0" applyNumberFormat="1" applyFont="1"/>
    <xf numFmtId="0" fontId="7" fillId="0" borderId="0" xfId="0" applyFont="1" applyAlignment="1">
      <alignment horizontal="left" vertical="center" wrapText="1" indent="2"/>
    </xf>
    <xf numFmtId="43" fontId="7" fillId="0" borderId="0" xfId="1" applyFont="1"/>
    <xf numFmtId="43" fontId="7" fillId="0" borderId="0" xfId="1" applyFont="1" applyAlignment="1">
      <alignment vertical="center" wrapText="1"/>
    </xf>
    <xf numFmtId="43" fontId="7" fillId="0" borderId="0" xfId="0" applyNumberFormat="1" applyFont="1"/>
    <xf numFmtId="164" fontId="7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Alignment="1"/>
    <xf numFmtId="0" fontId="6" fillId="0" borderId="0" xfId="0" applyFont="1" applyAlignment="1"/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1</xdr:row>
      <xdr:rowOff>38100</xdr:rowOff>
    </xdr:from>
    <xdr:to>
      <xdr:col>0</xdr:col>
      <xdr:colOff>3698998</xdr:colOff>
      <xdr:row>1</xdr:row>
      <xdr:rowOff>39624</xdr:rowOff>
    </xdr:to>
    <xdr:pic>
      <xdr:nvPicPr>
        <xdr:cNvPr id="6" name="5 Imagen" descr="Logo del Ministerio de Salu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28600"/>
          <a:ext cx="867021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83</xdr:row>
      <xdr:rowOff>104775</xdr:rowOff>
    </xdr:from>
    <xdr:to>
      <xdr:col>23</xdr:col>
      <xdr:colOff>157569</xdr:colOff>
      <xdr:row>83</xdr:row>
      <xdr:rowOff>106679</xdr:rowOff>
    </xdr:to>
    <xdr:pic>
      <xdr:nvPicPr>
        <xdr:cNvPr id="9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01151" y="27765375"/>
          <a:ext cx="1800224" cy="1057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47625</xdr:colOff>
      <xdr:row>90</xdr:row>
      <xdr:rowOff>47625</xdr:rowOff>
    </xdr:from>
    <xdr:to>
      <xdr:col>0</xdr:col>
      <xdr:colOff>1988058</xdr:colOff>
      <xdr:row>90</xdr:row>
      <xdr:rowOff>49530</xdr:rowOff>
    </xdr:to>
    <xdr:pic>
      <xdr:nvPicPr>
        <xdr:cNvPr id="10" name="Picture 1" descr="C:\Users\Mercedes\Desktop\firma cecilia.jpe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10000"/>
        </a:blip>
        <a:srcRect l="17928" t="39130" r="24701" b="36087"/>
        <a:stretch>
          <a:fillRect/>
        </a:stretch>
      </xdr:blipFill>
      <xdr:spPr bwMode="auto">
        <a:xfrm>
          <a:off x="47625" y="26222325"/>
          <a:ext cx="18859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1551949</xdr:colOff>
      <xdr:row>2</xdr:row>
      <xdr:rowOff>33950</xdr:rowOff>
    </xdr:from>
    <xdr:to>
      <xdr:col>22</xdr:col>
      <xdr:colOff>59836</xdr:colOff>
      <xdr:row>6</xdr:row>
      <xdr:rowOff>167300</xdr:rowOff>
    </xdr:to>
    <xdr:pic>
      <xdr:nvPicPr>
        <xdr:cNvPr id="12" name="11 Imagen" descr="LOGOS PRESUPUEST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51949" y="473565"/>
          <a:ext cx="7410099" cy="1061427"/>
        </a:xfrm>
        <a:prstGeom prst="rect">
          <a:avLst/>
        </a:prstGeom>
      </xdr:spPr>
    </xdr:pic>
    <xdr:clientData/>
  </xdr:twoCellAnchor>
  <xdr:twoCellAnchor editAs="oneCell">
    <xdr:from>
      <xdr:col>0</xdr:col>
      <xdr:colOff>213491</xdr:colOff>
      <xdr:row>84</xdr:row>
      <xdr:rowOff>125854</xdr:rowOff>
    </xdr:from>
    <xdr:to>
      <xdr:col>23</xdr:col>
      <xdr:colOff>443405</xdr:colOff>
      <xdr:row>92</xdr:row>
      <xdr:rowOff>195101</xdr:rowOff>
    </xdr:to>
    <xdr:pic>
      <xdr:nvPicPr>
        <xdr:cNvPr id="7" name="6 Imagen" descr="FIRMAS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3491" y="22033354"/>
          <a:ext cx="10198319" cy="164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8"/>
  <sheetViews>
    <sheetView showGridLines="0" tabSelected="1" showWhiteSpace="0" topLeftCell="A74" zoomScale="78" zoomScaleNormal="78" zoomScalePageLayoutView="78" workbookViewId="0">
      <selection activeCell="AC102" sqref="AC102"/>
    </sheetView>
  </sheetViews>
  <sheetFormatPr baseColWidth="10" defaultColWidth="9.140625" defaultRowHeight="15.75"/>
  <cols>
    <col min="1" max="1" width="56.7109375" style="2" customWidth="1"/>
    <col min="2" max="2" width="15.42578125" style="2" customWidth="1"/>
    <col min="3" max="3" width="15.140625" style="2" customWidth="1"/>
    <col min="4" max="4" width="14.140625" style="2" customWidth="1"/>
    <col min="5" max="5" width="15.85546875" style="2" customWidth="1"/>
    <col min="6" max="6" width="16.140625" style="2" customWidth="1"/>
    <col min="7" max="21" width="6" hidden="1" customWidth="1"/>
    <col min="22" max="22" width="0.140625" hidden="1" customWidth="1"/>
    <col min="23" max="25" width="16.140625" style="2" customWidth="1"/>
    <col min="26" max="26" width="7" bestFit="1" customWidth="1"/>
  </cols>
  <sheetData>
    <row r="1" spans="1:32" ht="15" customHeight="1">
      <c r="A1" s="36"/>
      <c r="B1" s="36"/>
      <c r="C1" s="36"/>
      <c r="D1" s="36"/>
      <c r="E1" s="31"/>
      <c r="F1"/>
      <c r="W1"/>
      <c r="X1"/>
      <c r="Y1"/>
    </row>
    <row r="2" spans="1:32" ht="18.75" customHeight="1">
      <c r="A2" s="37"/>
      <c r="B2" s="37"/>
      <c r="C2" s="37"/>
      <c r="D2" s="37"/>
      <c r="E2" s="32"/>
      <c r="F2"/>
      <c r="W2"/>
      <c r="X2"/>
      <c r="Y2"/>
      <c r="Z2" s="29"/>
      <c r="AA2" s="29"/>
      <c r="AB2" s="29"/>
      <c r="AC2" s="29"/>
      <c r="AD2" s="29"/>
      <c r="AE2" s="29"/>
      <c r="AF2" s="29"/>
    </row>
    <row r="3" spans="1:32" ht="18.75">
      <c r="A3" s="39"/>
      <c r="B3" s="39"/>
      <c r="C3" s="39"/>
      <c r="D3" s="39"/>
      <c r="E3" s="34"/>
      <c r="F3"/>
      <c r="W3"/>
      <c r="X3"/>
      <c r="Y3"/>
      <c r="Z3" s="29"/>
      <c r="AA3" s="29"/>
      <c r="AB3" s="29"/>
      <c r="AC3" s="29"/>
      <c r="AD3" s="29"/>
      <c r="AE3" s="29"/>
      <c r="AF3" s="29"/>
    </row>
    <row r="4" spans="1:32" ht="15.75" customHeight="1">
      <c r="A4" s="38"/>
      <c r="B4" s="38"/>
      <c r="C4" s="38"/>
      <c r="D4" s="38"/>
      <c r="E4" s="33"/>
      <c r="F4"/>
      <c r="W4"/>
      <c r="X4"/>
      <c r="Y4"/>
      <c r="Z4" s="29"/>
      <c r="AA4" s="29"/>
      <c r="AB4" s="29"/>
      <c r="AC4" s="29"/>
      <c r="AD4" s="29"/>
      <c r="AE4" s="29"/>
      <c r="AF4" s="29"/>
    </row>
    <row r="5" spans="1:32" ht="18.75">
      <c r="A5" s="38"/>
      <c r="B5" s="38"/>
      <c r="C5" s="38"/>
      <c r="D5" s="38"/>
      <c r="E5" s="33"/>
      <c r="F5"/>
      <c r="W5"/>
      <c r="X5"/>
      <c r="Y5"/>
      <c r="Z5" s="29"/>
      <c r="AA5" s="29"/>
      <c r="AB5" s="29"/>
      <c r="AC5" s="29"/>
      <c r="AD5" s="29"/>
      <c r="AE5" s="29"/>
      <c r="AF5" s="29"/>
    </row>
    <row r="6" spans="1:32" ht="18.75">
      <c r="A6" s="37"/>
      <c r="B6" s="37"/>
      <c r="C6" s="37"/>
      <c r="D6" s="37"/>
      <c r="E6" s="32"/>
      <c r="F6"/>
      <c r="W6"/>
      <c r="X6"/>
      <c r="Y6"/>
      <c r="Z6" s="29"/>
      <c r="AA6" s="29"/>
      <c r="AB6" s="29"/>
      <c r="AC6" s="29"/>
      <c r="AD6" s="29"/>
      <c r="AE6" s="29"/>
      <c r="AF6" s="29"/>
    </row>
    <row r="7" spans="1:32" ht="15">
      <c r="A7" s="26"/>
      <c r="B7" s="27"/>
      <c r="C7" s="27"/>
      <c r="D7" s="27"/>
      <c r="E7" s="27"/>
      <c r="F7" s="27"/>
      <c r="W7" s="27"/>
      <c r="X7" s="27"/>
      <c r="Y7" s="27"/>
      <c r="Z7" s="29"/>
      <c r="AA7" s="29"/>
      <c r="AB7" s="29"/>
      <c r="AC7" s="29"/>
      <c r="AD7" s="29"/>
      <c r="AE7" s="29"/>
      <c r="AF7" s="29"/>
    </row>
    <row r="8" spans="1:32" ht="15">
      <c r="A8" s="28"/>
      <c r="B8" s="28"/>
      <c r="C8" s="28"/>
      <c r="D8" s="28"/>
      <c r="E8" s="28"/>
      <c r="F8" s="28"/>
      <c r="W8" s="28"/>
      <c r="X8" s="28"/>
      <c r="Y8" s="28"/>
      <c r="Z8" s="29"/>
      <c r="AA8" s="29"/>
      <c r="AB8" s="29"/>
      <c r="AC8" s="29"/>
      <c r="AD8" s="29"/>
      <c r="AE8" s="29"/>
      <c r="AF8" s="29"/>
    </row>
    <row r="9" spans="1:32" ht="15">
      <c r="A9" s="6" t="s">
        <v>0</v>
      </c>
      <c r="B9" s="35" t="s">
        <v>63</v>
      </c>
      <c r="C9" s="35" t="s">
        <v>62</v>
      </c>
      <c r="D9" s="35" t="s">
        <v>70</v>
      </c>
      <c r="E9" s="35" t="s">
        <v>71</v>
      </c>
      <c r="F9" s="35" t="s">
        <v>72</v>
      </c>
      <c r="W9" s="35" t="s">
        <v>73</v>
      </c>
      <c r="X9" s="35" t="s">
        <v>74</v>
      </c>
      <c r="Y9" s="35" t="s">
        <v>75</v>
      </c>
      <c r="Z9" s="29"/>
      <c r="AA9" s="29"/>
      <c r="AB9" s="29"/>
      <c r="AC9" s="29"/>
      <c r="AD9" s="29"/>
      <c r="AE9" s="29"/>
      <c r="AF9" s="29"/>
    </row>
    <row r="10" spans="1:32">
      <c r="A10" s="7" t="s">
        <v>1</v>
      </c>
      <c r="B10" s="8">
        <f>+C10+D10+F10+E10+W10+X10+Y10</f>
        <v>32984330.420000006</v>
      </c>
      <c r="C10" s="9">
        <f t="shared" ref="C10:D10" si="0">+C11+C17+C27+C41</f>
        <v>2641929.4899999998</v>
      </c>
      <c r="D10" s="9">
        <f t="shared" si="0"/>
        <v>3368733.24</v>
      </c>
      <c r="E10" s="9">
        <f t="shared" ref="E10" si="1">+E11+E17+E27+E41</f>
        <v>4256775.8800000008</v>
      </c>
      <c r="F10" s="9">
        <f>+F11+F17+F27+F41</f>
        <v>6540473.1600000001</v>
      </c>
      <c r="G10" s="9">
        <f t="shared" ref="G10:V10" si="2">+G11+G17+G27+G41</f>
        <v>0</v>
      </c>
      <c r="H10" s="9">
        <f t="shared" si="2"/>
        <v>0</v>
      </c>
      <c r="I10" s="9">
        <f t="shared" si="2"/>
        <v>0</v>
      </c>
      <c r="J10" s="9">
        <f t="shared" si="2"/>
        <v>0</v>
      </c>
      <c r="K10" s="9">
        <f t="shared" si="2"/>
        <v>0</v>
      </c>
      <c r="L10" s="9">
        <f t="shared" si="2"/>
        <v>0</v>
      </c>
      <c r="M10" s="9">
        <f t="shared" si="2"/>
        <v>0</v>
      </c>
      <c r="N10" s="9">
        <f t="shared" si="2"/>
        <v>0</v>
      </c>
      <c r="O10" s="9">
        <f t="shared" si="2"/>
        <v>0</v>
      </c>
      <c r="P10" s="9">
        <f t="shared" si="2"/>
        <v>0</v>
      </c>
      <c r="Q10" s="9">
        <f t="shared" si="2"/>
        <v>0</v>
      </c>
      <c r="R10" s="9">
        <f t="shared" si="2"/>
        <v>0</v>
      </c>
      <c r="S10" s="9">
        <f t="shared" si="2"/>
        <v>0</v>
      </c>
      <c r="T10" s="9">
        <f t="shared" si="2"/>
        <v>0</v>
      </c>
      <c r="U10" s="9">
        <f t="shared" si="2"/>
        <v>0</v>
      </c>
      <c r="V10" s="9">
        <f t="shared" si="2"/>
        <v>0</v>
      </c>
      <c r="W10" s="9">
        <f>+W11+W17+W27+W41</f>
        <v>4991204.62</v>
      </c>
      <c r="X10" s="9">
        <f>+X11+X17+X27+X41</f>
        <v>5731767.8700000001</v>
      </c>
      <c r="Y10" s="9">
        <f>+Y11+Y17+Y27+Y41</f>
        <v>5453446.1600000001</v>
      </c>
      <c r="Z10" s="29"/>
      <c r="AA10" s="29"/>
      <c r="AB10" s="29"/>
      <c r="AC10" s="29"/>
      <c r="AD10" s="29"/>
      <c r="AE10" s="29"/>
      <c r="AF10" s="29"/>
    </row>
    <row r="11" spans="1:32" ht="35.25" customHeight="1">
      <c r="A11" s="10" t="s">
        <v>2</v>
      </c>
      <c r="B11" s="11">
        <f>+C11+D11+F11+E11+W11+X11+Y11</f>
        <v>21025603.07</v>
      </c>
      <c r="C11" s="12">
        <f t="shared" ref="C11:D11" si="3">+C13+C12+C16</f>
        <v>2509363</v>
      </c>
      <c r="D11" s="12">
        <f t="shared" si="3"/>
        <v>2432093.39</v>
      </c>
      <c r="E11" s="12">
        <f t="shared" ref="E11:F11" si="4">+E13+E12+E16</f>
        <v>2712196.39</v>
      </c>
      <c r="F11" s="12">
        <f t="shared" si="4"/>
        <v>2721593.18</v>
      </c>
      <c r="W11" s="12">
        <f t="shared" ref="W11" si="5">+W13+W12+W16</f>
        <v>2923524.9</v>
      </c>
      <c r="X11" s="12">
        <f>+X13+X12+X16+X14</f>
        <v>4056524.35</v>
      </c>
      <c r="Y11" s="12">
        <f>+Y13+Y12+Y16+Y14</f>
        <v>3670307.8600000003</v>
      </c>
      <c r="Z11" s="29"/>
      <c r="AA11" s="29"/>
      <c r="AB11" s="29"/>
      <c r="AC11" s="29"/>
      <c r="AD11" s="29"/>
      <c r="AE11" s="29"/>
      <c r="AF11" s="29"/>
    </row>
    <row r="12" spans="1:32">
      <c r="A12" s="13" t="s">
        <v>3</v>
      </c>
      <c r="B12" s="14">
        <f>+C12+D12+F12+E12+W12+X12+Y12</f>
        <v>17954144.52</v>
      </c>
      <c r="C12" s="15">
        <v>2140354.52</v>
      </c>
      <c r="D12" s="15">
        <v>2072687.85</v>
      </c>
      <c r="E12" s="15">
        <v>2311437.85</v>
      </c>
      <c r="F12" s="15">
        <v>2311437.85</v>
      </c>
      <c r="W12" s="15">
        <v>2486437.85</v>
      </c>
      <c r="X12" s="15">
        <v>3523889.42</v>
      </c>
      <c r="Y12" s="15">
        <v>3107899.18</v>
      </c>
      <c r="Z12" s="29"/>
      <c r="AA12" s="29"/>
      <c r="AB12" s="29"/>
      <c r="AC12" s="29"/>
      <c r="AD12" s="29"/>
      <c r="AE12" s="29"/>
      <c r="AF12" s="29"/>
    </row>
    <row r="13" spans="1:32">
      <c r="A13" s="13" t="s">
        <v>4</v>
      </c>
      <c r="B13" s="14">
        <f>+C13+D13+F13+E13+W13+X13+Y13</f>
        <v>468500</v>
      </c>
      <c r="C13" s="15">
        <v>48500</v>
      </c>
      <c r="D13" s="15">
        <v>48500</v>
      </c>
      <c r="E13" s="15">
        <v>54500</v>
      </c>
      <c r="F13" s="15">
        <v>63500</v>
      </c>
      <c r="W13" s="15">
        <v>63500</v>
      </c>
      <c r="X13" s="15">
        <v>60000</v>
      </c>
      <c r="Y13" s="15">
        <v>130000</v>
      </c>
      <c r="Z13" s="29"/>
      <c r="AA13" s="29"/>
      <c r="AB13" s="29"/>
      <c r="AC13" s="29"/>
      <c r="AD13" s="29"/>
      <c r="AE13" s="29"/>
      <c r="AF13" s="29"/>
    </row>
    <row r="14" spans="1:32">
      <c r="A14" s="13" t="s">
        <v>64</v>
      </c>
      <c r="B14" s="14">
        <f t="shared" ref="B14:B15" si="6">+D14</f>
        <v>0</v>
      </c>
      <c r="C14" s="11">
        <v>0</v>
      </c>
      <c r="D14" s="11">
        <v>0</v>
      </c>
      <c r="E14" s="11">
        <v>0</v>
      </c>
      <c r="F14" s="11">
        <v>0</v>
      </c>
      <c r="W14" s="11">
        <v>0</v>
      </c>
      <c r="X14" s="15">
        <v>0</v>
      </c>
      <c r="Y14" s="15">
        <v>0</v>
      </c>
      <c r="Z14" s="29"/>
      <c r="AA14" s="29"/>
      <c r="AB14" s="29"/>
      <c r="AC14" s="29"/>
      <c r="AD14" s="29"/>
      <c r="AE14" s="29"/>
      <c r="AF14" s="29"/>
    </row>
    <row r="15" spans="1:32">
      <c r="A15" s="13" t="s">
        <v>65</v>
      </c>
      <c r="B15" s="14">
        <f t="shared" si="6"/>
        <v>0</v>
      </c>
      <c r="C15" s="11">
        <v>0</v>
      </c>
      <c r="D15" s="11">
        <v>0</v>
      </c>
      <c r="E15" s="11">
        <v>0</v>
      </c>
      <c r="F15" s="11">
        <v>0</v>
      </c>
      <c r="W15" s="11">
        <v>0</v>
      </c>
      <c r="X15" s="11">
        <v>0</v>
      </c>
      <c r="Y15" s="11">
        <v>0</v>
      </c>
      <c r="Z15" s="29"/>
      <c r="AA15" s="29"/>
      <c r="AB15" s="29"/>
      <c r="AC15" s="29"/>
      <c r="AD15" s="29"/>
      <c r="AE15" s="29"/>
      <c r="AF15" s="29"/>
    </row>
    <row r="16" spans="1:32">
      <c r="A16" s="13" t="s">
        <v>66</v>
      </c>
      <c r="B16" s="14">
        <f>+C16+D16+F16+E16+W16+X16+Y16</f>
        <v>2602958.5500000003</v>
      </c>
      <c r="C16" s="15">
        <v>320508.48</v>
      </c>
      <c r="D16" s="15">
        <v>310905.53999999998</v>
      </c>
      <c r="E16" s="15">
        <v>346258.54</v>
      </c>
      <c r="F16" s="15">
        <v>346655.33</v>
      </c>
      <c r="W16" s="15">
        <v>373587.05</v>
      </c>
      <c r="X16" s="15">
        <v>472634.93</v>
      </c>
      <c r="Y16" s="15">
        <v>432408.68</v>
      </c>
      <c r="Z16" s="29"/>
      <c r="AA16" s="29"/>
      <c r="AB16" s="29"/>
      <c r="AC16" s="29"/>
      <c r="AD16" s="29"/>
      <c r="AE16" s="29"/>
      <c r="AF16" s="29"/>
    </row>
    <row r="17" spans="1:32" ht="21.75" customHeight="1">
      <c r="A17" s="10" t="s">
        <v>5</v>
      </c>
      <c r="B17" s="11">
        <f>+C17+D17+F17+E17+W17+X17+Y17</f>
        <v>4978715.68</v>
      </c>
      <c r="C17" s="11">
        <f>+C18+C19+C20+C21+C22+C23+C25</f>
        <v>126307.59</v>
      </c>
      <c r="D17" s="11">
        <f>+D18+D19+D20+D21+D22+D23+D25</f>
        <v>586738.55000000005</v>
      </c>
      <c r="E17" s="11">
        <f>+E18+E19+E20+E21+E22+E23+E25+E24</f>
        <v>1030005.93</v>
      </c>
      <c r="F17" s="11">
        <f>+F18+F19+F20+F21+F22+F23+F25+F24</f>
        <v>475694.88999999996</v>
      </c>
      <c r="W17" s="11">
        <f>+W18+W19+W20+W21+W22+W23+W25+W24+W26</f>
        <v>766122.12</v>
      </c>
      <c r="X17" s="11">
        <f>+X18+X19+X20+X21+X22+X23+X25+X24+X26</f>
        <v>690317.87</v>
      </c>
      <c r="Y17" s="11">
        <f>+Y18+Y19+Y20+Y21+Y22+Y23+Y25+Y24+Y26</f>
        <v>1303528.73</v>
      </c>
      <c r="Z17" s="29"/>
      <c r="AA17" s="29"/>
      <c r="AB17" s="29"/>
      <c r="AC17" s="29"/>
      <c r="AD17" s="29"/>
      <c r="AE17" s="29"/>
      <c r="AF17" s="29"/>
    </row>
    <row r="18" spans="1:32">
      <c r="A18" s="13" t="s">
        <v>6</v>
      </c>
      <c r="B18" s="14">
        <f>+C18+D18+F18+E18+W18+X18+Y18</f>
        <v>1541721.3399999999</v>
      </c>
      <c r="C18" s="15">
        <v>116955.59</v>
      </c>
      <c r="D18" s="15">
        <v>249230.73</v>
      </c>
      <c r="E18" s="15">
        <v>218656.11</v>
      </c>
      <c r="F18" s="15">
        <v>125125.29</v>
      </c>
      <c r="W18" s="15">
        <v>175947.7</v>
      </c>
      <c r="X18" s="15">
        <v>272483.24</v>
      </c>
      <c r="Y18" s="15">
        <v>383322.68</v>
      </c>
      <c r="Z18" s="29"/>
      <c r="AA18" s="29"/>
      <c r="AB18" s="29"/>
      <c r="AC18" s="29"/>
      <c r="AD18" s="29"/>
      <c r="AE18" s="29"/>
      <c r="AF18" s="29"/>
    </row>
    <row r="19" spans="1:32" ht="30" customHeight="1">
      <c r="A19" s="13" t="s">
        <v>67</v>
      </c>
      <c r="B19" s="14">
        <f>+C19+D19+F19+E19+W19+X19+Y19</f>
        <v>687672.08</v>
      </c>
      <c r="C19" s="15">
        <v>0</v>
      </c>
      <c r="D19" s="15">
        <v>253981.52</v>
      </c>
      <c r="E19" s="15">
        <v>21346.2</v>
      </c>
      <c r="F19" s="15">
        <v>149004</v>
      </c>
      <c r="W19" s="15">
        <v>63200.3</v>
      </c>
      <c r="X19" s="15">
        <v>144638.68</v>
      </c>
      <c r="Y19" s="15">
        <v>55501.38</v>
      </c>
      <c r="Z19" s="29"/>
      <c r="AA19" s="29"/>
      <c r="AB19" s="29"/>
      <c r="AC19" s="29"/>
      <c r="AD19" s="29"/>
      <c r="AE19" s="29"/>
      <c r="AF19" s="29"/>
    </row>
    <row r="20" spans="1:32" ht="19.5" customHeight="1">
      <c r="A20" s="13" t="s">
        <v>7</v>
      </c>
      <c r="B20" s="14">
        <f>+C20+D20+F20+E20+W20+X20+Y20</f>
        <v>330682.15000000002</v>
      </c>
      <c r="C20" s="16">
        <v>0</v>
      </c>
      <c r="D20" s="16">
        <v>0</v>
      </c>
      <c r="E20" s="16">
        <v>60632.15</v>
      </c>
      <c r="F20" s="16">
        <v>23700</v>
      </c>
      <c r="W20" s="16">
        <v>120350</v>
      </c>
      <c r="X20" s="16">
        <v>48500</v>
      </c>
      <c r="Y20" s="16">
        <v>77500</v>
      </c>
      <c r="Z20" s="29"/>
      <c r="AA20" s="29"/>
      <c r="AB20" s="29"/>
      <c r="AC20" s="29"/>
      <c r="AD20" s="29"/>
      <c r="AE20" s="29"/>
      <c r="AF20" s="29"/>
    </row>
    <row r="21" spans="1:32" ht="18" customHeight="1">
      <c r="A21" s="13" t="s">
        <v>8</v>
      </c>
      <c r="B21" s="14">
        <f t="shared" ref="B21" si="7">+C21+D21+F21</f>
        <v>0</v>
      </c>
      <c r="C21" s="16">
        <v>0</v>
      </c>
      <c r="D21" s="16">
        <v>0</v>
      </c>
      <c r="E21" s="16">
        <v>0</v>
      </c>
      <c r="F21" s="16">
        <v>0</v>
      </c>
      <c r="W21" s="16">
        <v>0</v>
      </c>
      <c r="X21" s="16">
        <v>0</v>
      </c>
      <c r="Y21" s="16">
        <v>0</v>
      </c>
      <c r="Z21" s="29"/>
      <c r="AA21" s="29"/>
      <c r="AB21" s="29"/>
      <c r="AC21" s="29"/>
      <c r="AD21" s="29"/>
      <c r="AE21" s="29"/>
      <c r="AF21" s="29"/>
    </row>
    <row r="22" spans="1:32">
      <c r="A22" s="13" t="s">
        <v>9</v>
      </c>
      <c r="B22" s="14">
        <f>+C22+D22+F22+E22+W22+X22+Y22</f>
        <v>1101823.17</v>
      </c>
      <c r="C22" s="16">
        <v>0</v>
      </c>
      <c r="D22" s="16">
        <v>83526.3</v>
      </c>
      <c r="E22" s="16">
        <v>255375.6</v>
      </c>
      <c r="F22" s="16">
        <v>44968</v>
      </c>
      <c r="W22" s="16">
        <v>44351.87</v>
      </c>
      <c r="X22" s="16">
        <v>154452.95000000001</v>
      </c>
      <c r="Y22" s="16">
        <v>519148.45</v>
      </c>
      <c r="Z22" s="29"/>
      <c r="AA22" s="29"/>
      <c r="AB22" s="29"/>
      <c r="AC22" s="29"/>
      <c r="AD22" s="29"/>
      <c r="AE22" s="29"/>
      <c r="AF22" s="29"/>
    </row>
    <row r="23" spans="1:32">
      <c r="A23" s="13" t="s">
        <v>10</v>
      </c>
      <c r="B23" s="14">
        <f>+C23+D23+F23+E23+W23+X23+Y23</f>
        <v>130532.03</v>
      </c>
      <c r="C23" s="16">
        <v>9352</v>
      </c>
      <c r="D23" s="16">
        <v>0</v>
      </c>
      <c r="E23" s="16">
        <v>0</v>
      </c>
      <c r="F23" s="16">
        <v>121180.03</v>
      </c>
      <c r="W23" s="16">
        <v>0</v>
      </c>
      <c r="X23" s="16">
        <v>0</v>
      </c>
      <c r="Y23" s="16">
        <v>0</v>
      </c>
      <c r="Z23" s="29"/>
      <c r="AA23" s="29"/>
      <c r="AB23" s="29"/>
      <c r="AC23" s="29"/>
      <c r="AD23" s="29"/>
      <c r="AE23" s="29"/>
      <c r="AF23" s="29"/>
    </row>
    <row r="24" spans="1:32" ht="31.5">
      <c r="A24" s="13" t="s">
        <v>11</v>
      </c>
      <c r="B24" s="14">
        <f>+C24+D24+F24+E24+W24+X24+Y24</f>
        <v>370973.04000000004</v>
      </c>
      <c r="C24" s="16">
        <v>0</v>
      </c>
      <c r="D24" s="16">
        <v>0</v>
      </c>
      <c r="E24" s="16">
        <v>222419.87</v>
      </c>
      <c r="F24" s="16">
        <v>11717.57</v>
      </c>
      <c r="W24" s="16">
        <v>18036.75</v>
      </c>
      <c r="X24" s="16">
        <v>0</v>
      </c>
      <c r="Y24" s="16">
        <v>118798.85</v>
      </c>
      <c r="Z24" s="29"/>
      <c r="AA24" s="29"/>
      <c r="AB24" s="29"/>
      <c r="AC24" s="29"/>
      <c r="AD24" s="29"/>
      <c r="AE24" s="29"/>
      <c r="AF24" s="29"/>
    </row>
    <row r="25" spans="1:32" ht="31.5">
      <c r="A25" s="13" t="s">
        <v>12</v>
      </c>
      <c r="B25" s="14">
        <f>+C25+D25+F25+E25+W25+X25+Y25</f>
        <v>573190.9</v>
      </c>
      <c r="C25" s="16">
        <v>0</v>
      </c>
      <c r="D25" s="16">
        <v>0</v>
      </c>
      <c r="E25" s="16">
        <v>251576</v>
      </c>
      <c r="F25" s="16">
        <v>0</v>
      </c>
      <c r="W25" s="16">
        <v>321614.90000000002</v>
      </c>
      <c r="X25" s="16">
        <v>0</v>
      </c>
      <c r="Y25" s="16">
        <v>0</v>
      </c>
      <c r="Z25" s="29"/>
      <c r="AA25" s="29"/>
      <c r="AB25" s="29"/>
      <c r="AC25" s="29"/>
      <c r="AD25" s="29"/>
      <c r="AE25" s="29"/>
      <c r="AF25" s="29"/>
    </row>
    <row r="26" spans="1:32">
      <c r="A26" s="13" t="s">
        <v>32</v>
      </c>
      <c r="B26" s="14">
        <f>+C26+D26+F26+E26+W26+X26+Y26</f>
        <v>242120.97</v>
      </c>
      <c r="C26" s="16">
        <v>0</v>
      </c>
      <c r="D26" s="16">
        <v>0</v>
      </c>
      <c r="E26" s="16">
        <v>0</v>
      </c>
      <c r="F26" s="16">
        <v>0</v>
      </c>
      <c r="W26" s="16">
        <v>22620.6</v>
      </c>
      <c r="X26" s="16">
        <v>70243</v>
      </c>
      <c r="Y26" s="16">
        <v>149257.37</v>
      </c>
      <c r="Z26" s="29"/>
      <c r="AA26" s="29"/>
      <c r="AB26" s="29"/>
      <c r="AC26" s="29"/>
      <c r="AD26" s="29"/>
      <c r="AE26" s="29"/>
      <c r="AF26" s="29"/>
    </row>
    <row r="27" spans="1:32" ht="25.5" customHeight="1">
      <c r="A27" s="10" t="s">
        <v>13</v>
      </c>
      <c r="B27" s="11">
        <f>+C27+D27+F27+E27+W27+X27+Y27</f>
        <v>2017664.89</v>
      </c>
      <c r="C27" s="12">
        <f t="shared" ref="C27:D27" si="8">+C28+C29+C30+C31+C32+C33+C34+C35+C36</f>
        <v>6258.9</v>
      </c>
      <c r="D27" s="12">
        <f t="shared" si="8"/>
        <v>349901.3</v>
      </c>
      <c r="E27" s="12">
        <f t="shared" ref="E27:F27" si="9">+E28+E29+E30+E31+E32+E33+E34+E35+E36</f>
        <v>464759.86</v>
      </c>
      <c r="F27" s="12">
        <f t="shared" si="9"/>
        <v>387339.70999999996</v>
      </c>
      <c r="W27" s="12">
        <f t="shared" ref="W27:X27" si="10">+W28+W29+W30+W31+W32+W33+W34+W35+W36</f>
        <v>149228.6</v>
      </c>
      <c r="X27" s="12">
        <f t="shared" si="10"/>
        <v>406764.61</v>
      </c>
      <c r="Y27" s="12">
        <f t="shared" ref="Y27" si="11">+Y28+Y29+Y30+Y31+Y32+Y33+Y34+Y35+Y36</f>
        <v>253411.90999999997</v>
      </c>
      <c r="Z27" s="29"/>
      <c r="AA27" s="29"/>
      <c r="AB27" s="29"/>
      <c r="AC27" s="29"/>
      <c r="AD27" s="29"/>
      <c r="AE27" s="29"/>
      <c r="AF27" s="29"/>
    </row>
    <row r="28" spans="1:32">
      <c r="A28" s="13" t="s">
        <v>14</v>
      </c>
      <c r="B28" s="16">
        <f>+C28+D28+F28+E28+W28+X28+Y28</f>
        <v>359079.74</v>
      </c>
      <c r="C28" s="16">
        <v>6258.9</v>
      </c>
      <c r="D28" s="16">
        <v>0</v>
      </c>
      <c r="E28" s="16">
        <v>91987.99</v>
      </c>
      <c r="F28" s="16">
        <v>116676.93</v>
      </c>
      <c r="W28" s="16">
        <v>2718.9</v>
      </c>
      <c r="X28" s="16">
        <v>75324.929999999993</v>
      </c>
      <c r="Y28" s="16">
        <v>66112.09</v>
      </c>
      <c r="Z28" s="29"/>
      <c r="AA28" s="29"/>
      <c r="AB28" s="29"/>
      <c r="AC28" s="29"/>
      <c r="AD28" s="29"/>
      <c r="AE28" s="29"/>
      <c r="AF28" s="29"/>
    </row>
    <row r="29" spans="1:32">
      <c r="A29" s="13" t="s">
        <v>15</v>
      </c>
      <c r="B29" s="16">
        <f>+C29+D29+F29+E29+W29+X29+Y29</f>
        <v>106990.6</v>
      </c>
      <c r="C29" s="16">
        <v>0</v>
      </c>
      <c r="D29" s="16">
        <v>66493</v>
      </c>
      <c r="E29" s="16">
        <v>9109.6</v>
      </c>
      <c r="F29" s="16">
        <v>10030</v>
      </c>
      <c r="W29" s="16">
        <v>15930</v>
      </c>
      <c r="X29" s="16">
        <v>1652</v>
      </c>
      <c r="Y29" s="16">
        <v>3776</v>
      </c>
      <c r="Z29" s="29"/>
      <c r="AA29" s="29"/>
      <c r="AB29" s="29"/>
      <c r="AC29" s="29"/>
      <c r="AD29" s="29"/>
      <c r="AE29" s="29"/>
      <c r="AF29" s="29"/>
    </row>
    <row r="30" spans="1:32">
      <c r="A30" s="13" t="s">
        <v>16</v>
      </c>
      <c r="B30" s="16">
        <f>+C30+D30+F30+E30+W30+X30+Y30</f>
        <v>141869.90000000002</v>
      </c>
      <c r="C30" s="16">
        <v>0</v>
      </c>
      <c r="D30" s="16">
        <v>59660.800000000003</v>
      </c>
      <c r="E30" s="16">
        <v>2301</v>
      </c>
      <c r="F30" s="16">
        <v>33960.400000000001</v>
      </c>
      <c r="W30" s="16">
        <v>18762</v>
      </c>
      <c r="X30" s="16">
        <v>472</v>
      </c>
      <c r="Y30" s="16">
        <v>26713.7</v>
      </c>
      <c r="Z30" s="29"/>
      <c r="AA30" s="29"/>
      <c r="AB30" s="29"/>
      <c r="AC30" s="29"/>
      <c r="AD30" s="29"/>
      <c r="AE30" s="29"/>
      <c r="AF30" s="29"/>
    </row>
    <row r="31" spans="1:32" ht="23.25" customHeight="1">
      <c r="A31" s="13" t="s">
        <v>17</v>
      </c>
      <c r="B31" s="16">
        <f>+C31+D31+F31+E31+W31+X31+Y31</f>
        <v>10304.44</v>
      </c>
      <c r="C31" s="16">
        <v>0</v>
      </c>
      <c r="D31" s="16">
        <v>0</v>
      </c>
      <c r="E31" s="16">
        <v>10304.44</v>
      </c>
      <c r="F31" s="16">
        <v>0</v>
      </c>
      <c r="W31" s="16">
        <v>0</v>
      </c>
      <c r="X31" s="16">
        <v>0</v>
      </c>
      <c r="Y31" s="16">
        <v>0</v>
      </c>
      <c r="Z31" s="29"/>
      <c r="AA31" s="29"/>
      <c r="AB31" s="29"/>
      <c r="AC31" s="29"/>
      <c r="AD31" s="29"/>
      <c r="AE31" s="29"/>
      <c r="AF31" s="29"/>
    </row>
    <row r="32" spans="1:32">
      <c r="A32" s="13" t="s">
        <v>18</v>
      </c>
      <c r="B32" s="16">
        <f>+C32+D32+F32+E32+W32+X32+Y32</f>
        <v>38445.58</v>
      </c>
      <c r="C32" s="16">
        <v>0</v>
      </c>
      <c r="D32" s="16">
        <v>295</v>
      </c>
      <c r="E32" s="16">
        <v>19198.599999999999</v>
      </c>
      <c r="F32" s="16">
        <v>3103.4</v>
      </c>
      <c r="W32" s="16">
        <v>725.7</v>
      </c>
      <c r="X32" s="16">
        <v>4130</v>
      </c>
      <c r="Y32" s="16">
        <v>10992.88</v>
      </c>
      <c r="Z32" s="29"/>
      <c r="AA32" s="29"/>
      <c r="AB32" s="29"/>
      <c r="AC32" s="29"/>
      <c r="AD32" s="29"/>
      <c r="AE32" s="29"/>
      <c r="AF32" s="29"/>
    </row>
    <row r="33" spans="1:32" ht="31.5">
      <c r="A33" s="13" t="s">
        <v>19</v>
      </c>
      <c r="B33" s="16">
        <f>+C33+D33+F33+E33+W33+X33+Y33</f>
        <v>123832.34</v>
      </c>
      <c r="C33" s="16">
        <v>0</v>
      </c>
      <c r="D33" s="16">
        <v>0</v>
      </c>
      <c r="E33" s="16">
        <v>117737.64</v>
      </c>
      <c r="F33" s="16">
        <v>6094.7</v>
      </c>
      <c r="W33" s="16">
        <v>0</v>
      </c>
      <c r="X33" s="16">
        <v>0</v>
      </c>
      <c r="Y33" s="16">
        <v>0</v>
      </c>
      <c r="Z33" s="29"/>
      <c r="AA33" s="29"/>
      <c r="AB33" s="29"/>
      <c r="AC33" s="29"/>
      <c r="AD33" s="29"/>
      <c r="AE33" s="29"/>
      <c r="AF33" s="29"/>
    </row>
    <row r="34" spans="1:32" ht="31.5">
      <c r="A34" s="13" t="s">
        <v>20</v>
      </c>
      <c r="B34" s="16">
        <f>+C34+D34+F34+E34+W34+X34+Y34</f>
        <v>816177.3</v>
      </c>
      <c r="C34" s="16">
        <v>0</v>
      </c>
      <c r="D34" s="16">
        <v>200000</v>
      </c>
      <c r="E34" s="16">
        <v>175280.3</v>
      </c>
      <c r="F34" s="16">
        <v>136000</v>
      </c>
      <c r="W34" s="16">
        <v>100000</v>
      </c>
      <c r="X34" s="16">
        <v>100000</v>
      </c>
      <c r="Y34" s="16">
        <v>104897</v>
      </c>
      <c r="Z34" s="29"/>
      <c r="AA34" s="29"/>
      <c r="AB34" s="29"/>
      <c r="AC34" s="29"/>
      <c r="AD34" s="29"/>
      <c r="AE34" s="29"/>
      <c r="AF34" s="29"/>
    </row>
    <row r="35" spans="1:32" ht="31.5">
      <c r="A35" s="13" t="s">
        <v>33</v>
      </c>
      <c r="B35" s="16">
        <f>+C35+D35+F35+E35+W35+X35+Y35</f>
        <v>264025.96999999997</v>
      </c>
      <c r="C35" s="16">
        <v>0</v>
      </c>
      <c r="D35" s="16">
        <v>0</v>
      </c>
      <c r="E35" s="16">
        <v>38840.29</v>
      </c>
      <c r="F35" s="16">
        <v>0</v>
      </c>
      <c r="W35" s="16">
        <v>0</v>
      </c>
      <c r="X35" s="16">
        <v>225185.68</v>
      </c>
      <c r="Y35" s="16">
        <v>0</v>
      </c>
      <c r="Z35" s="29"/>
      <c r="AA35" s="29"/>
      <c r="AB35" s="29"/>
      <c r="AC35" s="29"/>
      <c r="AD35" s="29"/>
      <c r="AE35" s="29"/>
      <c r="AF35" s="29"/>
    </row>
    <row r="36" spans="1:32">
      <c r="A36" s="13" t="s">
        <v>21</v>
      </c>
      <c r="B36" s="16">
        <f>+C36+D36+F36+E36+W36+X36+Y36</f>
        <v>156939.01999999999</v>
      </c>
      <c r="C36" s="17">
        <v>0</v>
      </c>
      <c r="D36" s="17">
        <v>23452.5</v>
      </c>
      <c r="E36" s="17">
        <v>0</v>
      </c>
      <c r="F36" s="17">
        <v>81474.28</v>
      </c>
      <c r="W36" s="17">
        <v>11092</v>
      </c>
      <c r="X36" s="17">
        <v>0</v>
      </c>
      <c r="Y36" s="17">
        <v>40920.239999999998</v>
      </c>
      <c r="Z36" s="29"/>
      <c r="AA36" s="29"/>
      <c r="AB36" s="29"/>
      <c r="AC36" s="29"/>
      <c r="AD36" s="29"/>
      <c r="AE36" s="29"/>
      <c r="AF36" s="29"/>
    </row>
    <row r="37" spans="1:32" ht="21.75" customHeight="1">
      <c r="A37" s="10" t="s">
        <v>22</v>
      </c>
      <c r="B37" s="16">
        <f>+D37</f>
        <v>0</v>
      </c>
      <c r="C37" s="16">
        <v>0</v>
      </c>
      <c r="D37" s="16">
        <v>0</v>
      </c>
      <c r="E37" s="16">
        <v>0</v>
      </c>
      <c r="F37" s="16">
        <v>0</v>
      </c>
      <c r="W37" s="16">
        <v>0</v>
      </c>
      <c r="X37" s="16">
        <v>0</v>
      </c>
      <c r="Y37" s="16">
        <v>0</v>
      </c>
      <c r="Z37" s="29"/>
      <c r="AA37" s="29"/>
      <c r="AB37" s="29"/>
      <c r="AC37" s="29"/>
      <c r="AD37" s="29"/>
      <c r="AE37" s="29"/>
      <c r="AF37" s="29"/>
    </row>
    <row r="38" spans="1:32" ht="31.5">
      <c r="A38" s="13" t="s">
        <v>23</v>
      </c>
      <c r="B38" s="16">
        <f>+D39</f>
        <v>0</v>
      </c>
      <c r="C38" s="16">
        <v>0</v>
      </c>
      <c r="D38" s="16">
        <v>0</v>
      </c>
      <c r="E38" s="16">
        <v>0</v>
      </c>
      <c r="F38" s="16">
        <v>0</v>
      </c>
      <c r="W38" s="16">
        <v>0</v>
      </c>
      <c r="X38" s="16">
        <v>0</v>
      </c>
      <c r="Y38" s="16">
        <v>0</v>
      </c>
      <c r="Z38" s="29"/>
      <c r="AA38" s="29"/>
      <c r="AB38" s="29"/>
      <c r="AC38" s="29"/>
      <c r="AD38" s="29"/>
      <c r="AE38" s="29"/>
      <c r="AF38" s="29"/>
    </row>
    <row r="39" spans="1:32" ht="28.5" customHeight="1">
      <c r="A39" s="10" t="s">
        <v>34</v>
      </c>
      <c r="B39" s="16">
        <v>0</v>
      </c>
      <c r="C39" s="18">
        <v>0</v>
      </c>
      <c r="D39" s="18">
        <v>0</v>
      </c>
      <c r="E39" s="18">
        <v>0</v>
      </c>
      <c r="F39" s="18">
        <v>0</v>
      </c>
      <c r="W39" s="18">
        <v>0</v>
      </c>
      <c r="X39" s="18">
        <v>0</v>
      </c>
      <c r="Y39" s="18">
        <v>0</v>
      </c>
      <c r="Z39" s="29"/>
      <c r="AA39" s="29"/>
      <c r="AB39" s="29"/>
      <c r="AC39" s="29"/>
      <c r="AD39" s="29"/>
      <c r="AE39" s="29"/>
      <c r="AF39" s="29"/>
    </row>
    <row r="40" spans="1:32" ht="31.5">
      <c r="A40" s="13" t="s">
        <v>35</v>
      </c>
      <c r="B40" s="16">
        <v>0</v>
      </c>
      <c r="C40" s="17"/>
      <c r="D40" s="17"/>
      <c r="E40" s="17"/>
      <c r="F40" s="17"/>
      <c r="W40" s="17"/>
      <c r="X40" s="17"/>
      <c r="Y40" s="17"/>
      <c r="Z40" s="29"/>
      <c r="AA40" s="29"/>
      <c r="AB40" s="29"/>
      <c r="AC40" s="29"/>
      <c r="AD40" s="29"/>
      <c r="AE40" s="29"/>
      <c r="AF40" s="29"/>
    </row>
    <row r="41" spans="1:32">
      <c r="A41" s="10" t="s">
        <v>24</v>
      </c>
      <c r="B41" s="12">
        <f>+C41+D41+E41+F41+W41+X41+Y41</f>
        <v>4962346.78</v>
      </c>
      <c r="C41" s="12">
        <f t="shared" ref="C41:D41" si="12">+C42+C43+C44+C45+C46+C47+C48+C49+C50</f>
        <v>0</v>
      </c>
      <c r="D41" s="12">
        <f t="shared" si="12"/>
        <v>0</v>
      </c>
      <c r="E41" s="12">
        <f t="shared" ref="E41:F41" si="13">+E42+E43+E44+E45+E46+E47+E48+E49+E50</f>
        <v>49813.7</v>
      </c>
      <c r="F41" s="12">
        <f t="shared" si="13"/>
        <v>2955845.38</v>
      </c>
      <c r="W41" s="12">
        <f t="shared" ref="W41:X41" si="14">+W42+W43+W44+W45+W46+W47+W48+W49+W50</f>
        <v>1152329</v>
      </c>
      <c r="X41" s="12">
        <f t="shared" si="14"/>
        <v>578161.04</v>
      </c>
      <c r="Y41" s="12">
        <f t="shared" ref="Y41" si="15">+Y42+Y43+Y44+Y45+Y46+Y47+Y48+Y49+Y50</f>
        <v>226197.66</v>
      </c>
      <c r="Z41" s="29"/>
      <c r="AA41" s="29"/>
      <c r="AB41" s="29"/>
      <c r="AC41" s="29"/>
      <c r="AD41" s="29"/>
      <c r="AE41" s="29"/>
      <c r="AF41" s="29"/>
    </row>
    <row r="42" spans="1:32">
      <c r="A42" s="13" t="s">
        <v>25</v>
      </c>
      <c r="B42" s="16">
        <f>+C42+D42+F42+E42+W42+X42+Y42</f>
        <v>2006501.4</v>
      </c>
      <c r="C42" s="16">
        <v>0</v>
      </c>
      <c r="D42" s="16">
        <v>0</v>
      </c>
      <c r="E42" s="16">
        <v>49813.7</v>
      </c>
      <c r="F42" s="16">
        <v>0</v>
      </c>
      <c r="W42" s="16">
        <v>1152329</v>
      </c>
      <c r="X42" s="16">
        <v>578161.04</v>
      </c>
      <c r="Y42" s="16">
        <v>226197.66</v>
      </c>
      <c r="Z42" s="29"/>
      <c r="AA42" s="29"/>
      <c r="AB42" s="29"/>
      <c r="AC42" s="29"/>
      <c r="AD42" s="29"/>
      <c r="AE42" s="29"/>
      <c r="AF42" s="29"/>
    </row>
    <row r="43" spans="1:32" ht="31.5">
      <c r="A43" s="13" t="s">
        <v>26</v>
      </c>
      <c r="B43" s="16">
        <f>+C43+D43+E43+F43+W43+X43</f>
        <v>0</v>
      </c>
      <c r="C43" s="16">
        <v>0</v>
      </c>
      <c r="D43" s="16">
        <v>0</v>
      </c>
      <c r="E43" s="16">
        <v>0</v>
      </c>
      <c r="F43" s="16">
        <v>0</v>
      </c>
      <c r="W43" s="16">
        <v>0</v>
      </c>
      <c r="X43" s="16">
        <v>0</v>
      </c>
      <c r="Y43" s="16">
        <v>0</v>
      </c>
      <c r="Z43" s="29"/>
      <c r="AA43" s="29"/>
      <c r="AB43" s="29"/>
      <c r="AC43" s="29"/>
      <c r="AD43" s="29"/>
      <c r="AE43" s="29"/>
      <c r="AF43" s="29"/>
    </row>
    <row r="44" spans="1:32" ht="31.5">
      <c r="A44" s="13" t="s">
        <v>27</v>
      </c>
      <c r="B44" s="16">
        <f>+C44+D44+E44+F44+W44+X44</f>
        <v>0</v>
      </c>
      <c r="C44" s="16">
        <v>0</v>
      </c>
      <c r="D44" s="16">
        <v>0</v>
      </c>
      <c r="E44" s="16">
        <v>0</v>
      </c>
      <c r="F44" s="16">
        <v>0</v>
      </c>
      <c r="W44" s="16">
        <v>0</v>
      </c>
      <c r="X44" s="16">
        <v>0</v>
      </c>
      <c r="Y44" s="16">
        <v>0</v>
      </c>
      <c r="Z44" s="29"/>
      <c r="AA44" s="29"/>
      <c r="AB44" s="29"/>
      <c r="AC44" s="29"/>
      <c r="AD44" s="29"/>
      <c r="AE44" s="29"/>
      <c r="AF44" s="29"/>
    </row>
    <row r="45" spans="1:32" ht="31.5">
      <c r="A45" s="13" t="s">
        <v>28</v>
      </c>
      <c r="B45" s="16">
        <f>+D45+C45+E45+F45+W45+X45+Y45</f>
        <v>2955845.38</v>
      </c>
      <c r="C45" s="16">
        <v>0</v>
      </c>
      <c r="D45" s="16">
        <v>0</v>
      </c>
      <c r="E45" s="16">
        <v>0</v>
      </c>
      <c r="F45" s="16">
        <v>2955845.38</v>
      </c>
      <c r="W45" s="16">
        <v>0</v>
      </c>
      <c r="X45" s="16">
        <v>0</v>
      </c>
      <c r="Y45" s="16">
        <v>0</v>
      </c>
      <c r="Z45" s="29"/>
      <c r="AA45" s="29"/>
      <c r="AB45" s="29"/>
      <c r="AC45" s="29"/>
      <c r="AD45" s="29"/>
      <c r="AE45" s="29"/>
      <c r="AF45" s="29"/>
    </row>
    <row r="46" spans="1:32" ht="31.5">
      <c r="A46" s="13" t="s">
        <v>29</v>
      </c>
      <c r="B46" s="16">
        <f t="shared" ref="B46:B50" si="16">+D46</f>
        <v>0</v>
      </c>
      <c r="C46" s="16">
        <v>0</v>
      </c>
      <c r="D46" s="16">
        <v>0</v>
      </c>
      <c r="E46" s="16">
        <v>0</v>
      </c>
      <c r="F46" s="16">
        <v>0</v>
      </c>
      <c r="W46" s="16">
        <v>0</v>
      </c>
      <c r="X46" s="16">
        <v>0</v>
      </c>
      <c r="Y46" s="16">
        <v>0</v>
      </c>
      <c r="Z46" s="29"/>
      <c r="AA46" s="29"/>
      <c r="AB46" s="29"/>
      <c r="AC46" s="29"/>
      <c r="AD46" s="29"/>
      <c r="AE46" s="29"/>
      <c r="AF46" s="29"/>
    </row>
    <row r="47" spans="1:32">
      <c r="A47" s="13" t="s">
        <v>36</v>
      </c>
      <c r="B47" s="16">
        <f t="shared" si="16"/>
        <v>0</v>
      </c>
      <c r="C47" s="16">
        <v>0</v>
      </c>
      <c r="D47" s="16">
        <v>0</v>
      </c>
      <c r="E47" s="16">
        <v>0</v>
      </c>
      <c r="F47" s="16">
        <v>0</v>
      </c>
      <c r="W47" s="16">
        <v>0</v>
      </c>
      <c r="X47" s="16">
        <v>0</v>
      </c>
      <c r="Y47" s="16">
        <v>0</v>
      </c>
      <c r="Z47" s="29"/>
      <c r="AA47" s="29"/>
      <c r="AB47" s="29"/>
      <c r="AC47" s="29"/>
      <c r="AD47" s="29"/>
      <c r="AE47" s="29"/>
      <c r="AF47" s="29"/>
    </row>
    <row r="48" spans="1:32">
      <c r="A48" s="13" t="s">
        <v>37</v>
      </c>
      <c r="B48" s="16">
        <f t="shared" si="16"/>
        <v>0</v>
      </c>
      <c r="C48" s="16">
        <v>0</v>
      </c>
      <c r="D48" s="16">
        <v>0</v>
      </c>
      <c r="E48" s="16">
        <v>0</v>
      </c>
      <c r="F48" s="16">
        <v>0</v>
      </c>
      <c r="W48" s="16">
        <v>0</v>
      </c>
      <c r="X48" s="16">
        <v>0</v>
      </c>
      <c r="Y48" s="16">
        <v>0</v>
      </c>
      <c r="Z48" s="29"/>
      <c r="AA48" s="29"/>
      <c r="AB48" s="29"/>
      <c r="AC48" s="29"/>
      <c r="AD48" s="29"/>
      <c r="AE48" s="29"/>
      <c r="AF48" s="29"/>
    </row>
    <row r="49" spans="1:32">
      <c r="A49" s="13" t="s">
        <v>30</v>
      </c>
      <c r="B49" s="16">
        <f t="shared" si="16"/>
        <v>0</v>
      </c>
      <c r="C49" s="16">
        <v>0</v>
      </c>
      <c r="D49" s="16">
        <v>0</v>
      </c>
      <c r="E49" s="16">
        <v>0</v>
      </c>
      <c r="F49" s="16">
        <v>0</v>
      </c>
      <c r="W49" s="16">
        <v>0</v>
      </c>
      <c r="X49" s="16">
        <v>0</v>
      </c>
      <c r="Y49" s="16">
        <v>0</v>
      </c>
      <c r="Z49" s="29"/>
      <c r="AA49" s="29"/>
      <c r="AB49" s="29"/>
      <c r="AC49" s="29"/>
      <c r="AD49" s="29"/>
      <c r="AE49" s="29"/>
      <c r="AF49" s="29"/>
    </row>
    <row r="50" spans="1:32" ht="31.5">
      <c r="A50" s="13" t="s">
        <v>38</v>
      </c>
      <c r="B50" s="16">
        <f t="shared" si="16"/>
        <v>0</v>
      </c>
      <c r="C50" s="16">
        <v>0</v>
      </c>
      <c r="D50" s="16">
        <v>0</v>
      </c>
      <c r="E50" s="16">
        <v>0</v>
      </c>
      <c r="F50" s="16">
        <v>0</v>
      </c>
      <c r="W50" s="16">
        <v>0</v>
      </c>
      <c r="X50" s="16">
        <v>0</v>
      </c>
      <c r="Y50" s="16">
        <v>0</v>
      </c>
      <c r="Z50" s="29"/>
      <c r="AA50" s="29"/>
      <c r="AB50" s="29"/>
      <c r="AC50" s="29"/>
      <c r="AD50" s="29"/>
      <c r="AE50" s="29"/>
      <c r="AF50" s="29"/>
    </row>
    <row r="51" spans="1:32">
      <c r="A51" s="10" t="s">
        <v>39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W51" s="16">
        <v>0</v>
      </c>
      <c r="X51" s="16">
        <v>0</v>
      </c>
      <c r="Y51" s="16">
        <v>0</v>
      </c>
      <c r="Z51" s="29"/>
      <c r="AA51" s="29"/>
      <c r="AB51" s="29"/>
      <c r="AC51" s="29"/>
      <c r="AD51" s="29"/>
      <c r="AE51" s="29"/>
      <c r="AF51" s="29"/>
    </row>
    <row r="52" spans="1:32">
      <c r="A52" s="13" t="s">
        <v>40</v>
      </c>
      <c r="B52" s="16">
        <f>+D52</f>
        <v>0</v>
      </c>
      <c r="C52" s="16">
        <v>0</v>
      </c>
      <c r="D52" s="16">
        <v>0</v>
      </c>
      <c r="E52" s="16">
        <v>0</v>
      </c>
      <c r="F52" s="16">
        <v>0</v>
      </c>
      <c r="W52" s="16">
        <v>0</v>
      </c>
      <c r="X52" s="16">
        <v>0</v>
      </c>
      <c r="Y52" s="16">
        <v>0</v>
      </c>
      <c r="Z52" s="29"/>
      <c r="AA52" s="29"/>
      <c r="AB52" s="29"/>
      <c r="AC52" s="29"/>
      <c r="AD52" s="29"/>
      <c r="AE52" s="29"/>
      <c r="AF52" s="29"/>
    </row>
    <row r="53" spans="1:32">
      <c r="A53" s="13" t="s">
        <v>41</v>
      </c>
      <c r="B53" s="16">
        <f t="shared" ref="B53:B55" si="17">+D53</f>
        <v>0</v>
      </c>
      <c r="C53" s="16">
        <v>0</v>
      </c>
      <c r="D53" s="16">
        <v>0</v>
      </c>
      <c r="E53" s="16">
        <v>0</v>
      </c>
      <c r="F53" s="16">
        <v>0</v>
      </c>
      <c r="W53" s="16">
        <v>0</v>
      </c>
      <c r="X53" s="16">
        <v>0</v>
      </c>
      <c r="Y53" s="16">
        <v>0</v>
      </c>
      <c r="Z53" s="29"/>
      <c r="AA53" s="29"/>
      <c r="AB53" s="29"/>
      <c r="AC53" s="29"/>
      <c r="AD53" s="29"/>
      <c r="AE53" s="29"/>
      <c r="AF53" s="29"/>
    </row>
    <row r="54" spans="1:32">
      <c r="A54" s="13" t="s">
        <v>42</v>
      </c>
      <c r="B54" s="16">
        <f t="shared" si="17"/>
        <v>0</v>
      </c>
      <c r="C54" s="16">
        <v>0</v>
      </c>
      <c r="D54" s="16">
        <v>0</v>
      </c>
      <c r="E54" s="16">
        <v>0</v>
      </c>
      <c r="F54" s="16">
        <v>0</v>
      </c>
      <c r="W54" s="16">
        <v>0</v>
      </c>
      <c r="X54" s="16">
        <v>0</v>
      </c>
      <c r="Y54" s="16">
        <v>0</v>
      </c>
      <c r="Z54" s="29"/>
      <c r="AA54" s="29"/>
      <c r="AB54" s="29"/>
      <c r="AC54" s="29"/>
      <c r="AD54" s="29"/>
      <c r="AE54" s="29"/>
      <c r="AF54" s="29"/>
    </row>
    <row r="55" spans="1:32" ht="31.5">
      <c r="A55" s="13" t="s">
        <v>43</v>
      </c>
      <c r="B55" s="16">
        <f t="shared" si="17"/>
        <v>0</v>
      </c>
      <c r="C55" s="16">
        <v>0</v>
      </c>
      <c r="D55" s="16">
        <v>0</v>
      </c>
      <c r="E55" s="16">
        <v>0</v>
      </c>
      <c r="F55" s="16">
        <v>0</v>
      </c>
      <c r="W55" s="16">
        <v>0</v>
      </c>
      <c r="X55" s="16">
        <v>0</v>
      </c>
      <c r="Y55" s="16">
        <v>0</v>
      </c>
      <c r="Z55" s="29"/>
      <c r="AA55" s="29"/>
      <c r="AB55" s="29"/>
      <c r="AC55" s="29"/>
      <c r="AD55" s="29"/>
      <c r="AE55" s="29"/>
      <c r="AF55" s="29"/>
    </row>
    <row r="56" spans="1:32" ht="31.5">
      <c r="A56" s="10" t="s">
        <v>44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W56" s="16">
        <v>0</v>
      </c>
      <c r="X56" s="16">
        <v>0</v>
      </c>
      <c r="Y56" s="16">
        <v>0</v>
      </c>
      <c r="Z56" s="29"/>
      <c r="AA56" s="29"/>
      <c r="AB56" s="29"/>
      <c r="AC56" s="29"/>
      <c r="AD56" s="29"/>
      <c r="AE56" s="29"/>
      <c r="AF56" s="29"/>
    </row>
    <row r="57" spans="1:32">
      <c r="A57" s="13" t="s">
        <v>45</v>
      </c>
      <c r="B57" s="16">
        <f>+D57</f>
        <v>0</v>
      </c>
      <c r="C57" s="16">
        <v>0</v>
      </c>
      <c r="D57" s="16">
        <v>0</v>
      </c>
      <c r="E57" s="16">
        <v>0</v>
      </c>
      <c r="F57" s="16">
        <v>0</v>
      </c>
      <c r="W57" s="16">
        <v>0</v>
      </c>
      <c r="X57" s="16">
        <v>0</v>
      </c>
      <c r="Y57" s="16">
        <v>0</v>
      </c>
      <c r="Z57" s="29"/>
      <c r="AA57" s="29"/>
      <c r="AB57" s="29"/>
      <c r="AC57" s="29"/>
      <c r="AD57" s="29"/>
      <c r="AE57" s="29"/>
      <c r="AF57" s="29"/>
    </row>
    <row r="58" spans="1:32" ht="31.5">
      <c r="A58" s="13" t="s">
        <v>46</v>
      </c>
      <c r="B58" s="16">
        <f>+D58</f>
        <v>0</v>
      </c>
      <c r="C58" s="16">
        <v>0</v>
      </c>
      <c r="D58" s="16">
        <v>0</v>
      </c>
      <c r="E58" s="16">
        <v>0</v>
      </c>
      <c r="F58" s="16">
        <v>0</v>
      </c>
      <c r="W58" s="16">
        <v>0</v>
      </c>
      <c r="X58" s="16">
        <v>0</v>
      </c>
      <c r="Y58" s="16">
        <v>0</v>
      </c>
      <c r="Z58" s="29"/>
      <c r="AA58" s="29"/>
      <c r="AB58" s="29"/>
      <c r="AC58" s="29"/>
      <c r="AD58" s="29"/>
      <c r="AE58" s="29"/>
      <c r="AF58" s="29"/>
    </row>
    <row r="59" spans="1:32">
      <c r="A59" s="10" t="s">
        <v>47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W59" s="16">
        <v>0</v>
      </c>
      <c r="X59" s="16">
        <v>0</v>
      </c>
      <c r="Y59" s="16">
        <v>0</v>
      </c>
      <c r="Z59" s="29"/>
      <c r="AA59" s="29"/>
      <c r="AB59" s="29"/>
      <c r="AC59" s="29"/>
      <c r="AD59" s="29"/>
      <c r="AE59" s="29"/>
      <c r="AF59" s="29"/>
    </row>
    <row r="60" spans="1:32">
      <c r="A60" s="13" t="s">
        <v>48</v>
      </c>
      <c r="B60" s="16">
        <f>+D59</f>
        <v>0</v>
      </c>
      <c r="C60" s="16">
        <f>+D59</f>
        <v>0</v>
      </c>
      <c r="D60" s="16">
        <f>+F59</f>
        <v>0</v>
      </c>
      <c r="E60" s="16">
        <f>+F59</f>
        <v>0</v>
      </c>
      <c r="F60" s="16">
        <f>+G59</f>
        <v>0</v>
      </c>
      <c r="W60" s="16">
        <f>+X59</f>
        <v>0</v>
      </c>
      <c r="X60" s="16">
        <f>+Y59</f>
        <v>0</v>
      </c>
      <c r="Y60" s="16">
        <f>+Z59</f>
        <v>0</v>
      </c>
      <c r="Z60" s="29"/>
      <c r="AA60" s="29"/>
      <c r="AB60" s="29"/>
      <c r="AC60" s="29"/>
      <c r="AD60" s="29"/>
      <c r="AE60" s="29"/>
      <c r="AF60" s="29"/>
    </row>
    <row r="61" spans="1:32">
      <c r="A61" s="13" t="s">
        <v>49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W61" s="16">
        <v>0</v>
      </c>
      <c r="X61" s="16">
        <v>0</v>
      </c>
      <c r="Y61" s="16">
        <v>0</v>
      </c>
      <c r="Z61" s="29"/>
      <c r="AA61" s="29"/>
      <c r="AB61" s="29"/>
      <c r="AC61" s="29"/>
      <c r="AD61" s="29"/>
      <c r="AE61" s="29"/>
      <c r="AF61" s="29"/>
    </row>
    <row r="62" spans="1:32" ht="31.5">
      <c r="A62" s="13" t="s">
        <v>50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W62" s="16">
        <v>0</v>
      </c>
      <c r="X62" s="16">
        <v>0</v>
      </c>
      <c r="Y62" s="16">
        <v>0</v>
      </c>
      <c r="Z62" s="29"/>
      <c r="AA62" s="29"/>
      <c r="AB62" s="29"/>
      <c r="AC62" s="29"/>
      <c r="AD62" s="29"/>
      <c r="AE62" s="29"/>
      <c r="AF62" s="29"/>
    </row>
    <row r="63" spans="1:32">
      <c r="A63" s="19" t="s">
        <v>31</v>
      </c>
      <c r="B63" s="20">
        <f>C63+D63+E63+F63+W63+X63+Y63</f>
        <v>32984330.420000002</v>
      </c>
      <c r="C63" s="20">
        <f t="shared" ref="C63:D63" si="18">+C11+C27+C41+C17</f>
        <v>2641929.4899999998</v>
      </c>
      <c r="D63" s="20">
        <f t="shared" si="18"/>
        <v>3368733.24</v>
      </c>
      <c r="E63" s="20">
        <f t="shared" ref="E63:W63" si="19">+E11+E27+E41+E17</f>
        <v>4256775.88</v>
      </c>
      <c r="F63" s="20">
        <f t="shared" si="19"/>
        <v>6540473.1599999992</v>
      </c>
      <c r="G63" s="20">
        <f t="shared" si="19"/>
        <v>0</v>
      </c>
      <c r="H63" s="20">
        <f t="shared" si="19"/>
        <v>0</v>
      </c>
      <c r="I63" s="20">
        <f t="shared" si="19"/>
        <v>0</v>
      </c>
      <c r="J63" s="20">
        <f t="shared" si="19"/>
        <v>0</v>
      </c>
      <c r="K63" s="20">
        <f t="shared" si="19"/>
        <v>0</v>
      </c>
      <c r="L63" s="20">
        <f t="shared" si="19"/>
        <v>0</v>
      </c>
      <c r="M63" s="20">
        <f t="shared" si="19"/>
        <v>0</v>
      </c>
      <c r="N63" s="20">
        <f t="shared" si="19"/>
        <v>0</v>
      </c>
      <c r="O63" s="20">
        <f t="shared" si="19"/>
        <v>0</v>
      </c>
      <c r="P63" s="20">
        <f t="shared" si="19"/>
        <v>0</v>
      </c>
      <c r="Q63" s="20">
        <f t="shared" si="19"/>
        <v>0</v>
      </c>
      <c r="R63" s="20">
        <f t="shared" si="19"/>
        <v>0</v>
      </c>
      <c r="S63" s="20">
        <f t="shared" si="19"/>
        <v>0</v>
      </c>
      <c r="T63" s="20">
        <f t="shared" si="19"/>
        <v>0</v>
      </c>
      <c r="U63" s="20">
        <f t="shared" si="19"/>
        <v>0</v>
      </c>
      <c r="V63" s="20">
        <f t="shared" si="19"/>
        <v>0</v>
      </c>
      <c r="W63" s="20">
        <f t="shared" si="19"/>
        <v>4991204.62</v>
      </c>
      <c r="X63" s="20">
        <f t="shared" ref="X63:Y63" si="20">+X11+X27+X41+X17</f>
        <v>5731767.8700000001</v>
      </c>
      <c r="Y63" s="20">
        <f t="shared" si="20"/>
        <v>5453446.1600000001</v>
      </c>
      <c r="Z63" s="29"/>
      <c r="AA63" s="29"/>
      <c r="AB63" s="29"/>
      <c r="AC63" s="29"/>
      <c r="AD63" s="29"/>
      <c r="AE63" s="29"/>
      <c r="AF63" s="29"/>
    </row>
    <row r="64" spans="1:32">
      <c r="A64" s="21"/>
      <c r="C64" s="17"/>
      <c r="D64" s="17"/>
      <c r="E64" s="17"/>
      <c r="F64" s="17"/>
      <c r="W64" s="17"/>
      <c r="X64" s="17"/>
      <c r="Y64" s="17"/>
      <c r="Z64" s="29"/>
      <c r="AA64" s="29"/>
      <c r="AB64" s="29"/>
      <c r="AC64" s="29"/>
      <c r="AD64" s="29"/>
      <c r="AE64" s="29"/>
      <c r="AF64" s="29"/>
    </row>
    <row r="65" spans="1:32">
      <c r="A65" s="7" t="s">
        <v>51</v>
      </c>
      <c r="B65" s="22"/>
      <c r="C65" s="22"/>
      <c r="D65" s="22"/>
      <c r="E65" s="22"/>
      <c r="F65" s="22"/>
      <c r="W65" s="22"/>
      <c r="X65" s="22"/>
      <c r="Y65" s="22"/>
      <c r="Z65" s="29"/>
      <c r="AA65" s="29"/>
      <c r="AB65" s="29"/>
      <c r="AC65" s="29"/>
      <c r="AD65" s="29"/>
      <c r="AE65" s="29"/>
      <c r="AF65" s="29"/>
    </row>
    <row r="66" spans="1:32" ht="24" customHeight="1">
      <c r="A66" s="10" t="s">
        <v>52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W66" s="16">
        <v>0</v>
      </c>
      <c r="X66" s="16">
        <v>0</v>
      </c>
      <c r="Y66" s="16">
        <v>0</v>
      </c>
      <c r="Z66" s="29"/>
      <c r="AA66" s="29"/>
      <c r="AB66" s="29"/>
      <c r="AC66" s="29"/>
      <c r="AD66" s="29"/>
      <c r="AE66" s="29"/>
      <c r="AF66" s="29"/>
    </row>
    <row r="67" spans="1:32" ht="31.5">
      <c r="A67" s="13" t="s">
        <v>53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W67" s="16">
        <v>0</v>
      </c>
      <c r="X67" s="16">
        <v>0</v>
      </c>
      <c r="Y67" s="16">
        <v>0</v>
      </c>
      <c r="Z67" s="29"/>
      <c r="AA67" s="29"/>
      <c r="AB67" s="29"/>
      <c r="AC67" s="29"/>
      <c r="AD67" s="29"/>
      <c r="AE67" s="29"/>
      <c r="AF67" s="29"/>
    </row>
    <row r="68" spans="1:32" ht="31.5">
      <c r="A68" s="13" t="s">
        <v>54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W68" s="16">
        <v>0</v>
      </c>
      <c r="X68" s="16">
        <v>0</v>
      </c>
      <c r="Y68" s="16">
        <v>0</v>
      </c>
      <c r="Z68" s="29"/>
      <c r="AA68" s="29"/>
      <c r="AB68" s="29"/>
      <c r="AC68" s="29"/>
      <c r="AD68" s="29"/>
      <c r="AE68" s="29"/>
      <c r="AF68" s="29"/>
    </row>
    <row r="69" spans="1:32">
      <c r="A69" s="10" t="s">
        <v>55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W69" s="16">
        <v>0</v>
      </c>
      <c r="X69" s="16">
        <v>0</v>
      </c>
      <c r="Y69" s="16">
        <v>0</v>
      </c>
      <c r="Z69" s="29"/>
      <c r="AA69" s="29"/>
      <c r="AB69" s="29"/>
      <c r="AC69" s="29"/>
      <c r="AD69" s="29"/>
      <c r="AE69" s="29"/>
      <c r="AF69" s="29"/>
    </row>
    <row r="70" spans="1:32">
      <c r="A70" s="13" t="s">
        <v>56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W70" s="16">
        <v>0</v>
      </c>
      <c r="X70" s="16">
        <v>0</v>
      </c>
      <c r="Y70" s="16">
        <v>0</v>
      </c>
      <c r="Z70" s="29"/>
      <c r="AA70" s="29"/>
      <c r="AB70" s="29"/>
      <c r="AC70" s="29"/>
      <c r="AD70" s="29"/>
      <c r="AE70" s="29"/>
      <c r="AF70" s="29"/>
    </row>
    <row r="71" spans="1:32">
      <c r="A71" s="13" t="s">
        <v>57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W71" s="16">
        <v>0</v>
      </c>
      <c r="X71" s="16">
        <v>0</v>
      </c>
      <c r="Y71" s="16">
        <v>0</v>
      </c>
      <c r="Z71" s="29"/>
      <c r="AA71" s="29"/>
      <c r="AB71" s="29"/>
      <c r="AC71" s="29"/>
      <c r="AD71" s="29"/>
      <c r="AE71" s="29"/>
      <c r="AF71" s="29"/>
    </row>
    <row r="72" spans="1:32" ht="27" customHeight="1">
      <c r="A72" s="10" t="s">
        <v>58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W72" s="16">
        <v>0</v>
      </c>
      <c r="X72" s="16">
        <v>0</v>
      </c>
      <c r="Y72" s="16">
        <v>0</v>
      </c>
      <c r="Z72" s="29"/>
      <c r="AA72" s="29"/>
      <c r="AB72" s="29"/>
      <c r="AC72" s="29"/>
      <c r="AD72" s="29"/>
      <c r="AE72" s="29"/>
      <c r="AF72" s="29"/>
    </row>
    <row r="73" spans="1:32" ht="31.5">
      <c r="A73" s="13" t="s">
        <v>59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W73" s="16">
        <v>0</v>
      </c>
      <c r="X73" s="16">
        <v>0</v>
      </c>
      <c r="Y73" s="16">
        <v>0</v>
      </c>
      <c r="Z73" s="29"/>
      <c r="AA73" s="29"/>
      <c r="AB73" s="29"/>
      <c r="AC73" s="29"/>
      <c r="AD73" s="29"/>
      <c r="AE73" s="29"/>
      <c r="AF73" s="29"/>
    </row>
    <row r="74" spans="1:32" ht="21.75" customHeight="1">
      <c r="A74" s="19" t="s">
        <v>60</v>
      </c>
      <c r="B74" s="23"/>
      <c r="C74" s="23"/>
      <c r="D74" s="23"/>
      <c r="E74" s="23"/>
      <c r="F74" s="23"/>
      <c r="W74" s="23"/>
      <c r="X74" s="23"/>
      <c r="Y74" s="23"/>
      <c r="Z74" s="29"/>
      <c r="AA74" s="29"/>
      <c r="AB74" s="29"/>
      <c r="AC74" s="29"/>
      <c r="AD74" s="29"/>
      <c r="AE74" s="29"/>
      <c r="AF74" s="29"/>
    </row>
    <row r="75" spans="1:32">
      <c r="Z75" s="29"/>
      <c r="AA75" s="29"/>
      <c r="AB75" s="29"/>
      <c r="AC75" s="29"/>
      <c r="AD75" s="29"/>
      <c r="AE75" s="29"/>
      <c r="AF75" s="29"/>
    </row>
    <row r="76" spans="1:32">
      <c r="A76" s="1" t="s">
        <v>61</v>
      </c>
      <c r="B76" s="24">
        <f>+B63</f>
        <v>32984330.420000002</v>
      </c>
      <c r="C76" s="24">
        <f t="shared" ref="C76:D76" si="21">+C63</f>
        <v>2641929.4899999998</v>
      </c>
      <c r="D76" s="24">
        <f t="shared" si="21"/>
        <v>3368733.24</v>
      </c>
      <c r="E76" s="24">
        <f t="shared" ref="E76:F76" si="22">+E63</f>
        <v>4256775.88</v>
      </c>
      <c r="F76" s="24">
        <f t="shared" si="22"/>
        <v>6540473.1599999992</v>
      </c>
      <c r="W76" s="24">
        <f t="shared" ref="W76:X76" si="23">+W63</f>
        <v>4991204.62</v>
      </c>
      <c r="X76" s="24">
        <f t="shared" si="23"/>
        <v>5731767.8700000001</v>
      </c>
      <c r="Y76" s="24">
        <f t="shared" ref="Y76" si="24">+Y63</f>
        <v>5453446.1600000001</v>
      </c>
      <c r="Z76" s="29"/>
      <c r="AA76" s="29"/>
      <c r="AB76" s="29"/>
      <c r="AC76" s="29"/>
      <c r="AD76" s="29"/>
      <c r="AE76" s="29"/>
      <c r="AF76" s="29"/>
    </row>
    <row r="77" spans="1:32">
      <c r="A77" s="25"/>
      <c r="B77" s="24"/>
      <c r="C77" s="24"/>
      <c r="D77" s="24"/>
      <c r="E77" s="24"/>
      <c r="F77" s="24"/>
      <c r="W77" s="24"/>
      <c r="X77" s="24"/>
      <c r="Y77" s="24"/>
      <c r="Z77" s="29"/>
      <c r="AA77" s="29"/>
      <c r="AB77" s="29"/>
      <c r="AC77" s="29"/>
      <c r="AD77" s="29"/>
      <c r="AE77" s="29"/>
      <c r="AF77" s="29"/>
    </row>
    <row r="78" spans="1:32">
      <c r="A78" s="25"/>
      <c r="B78" s="24"/>
      <c r="C78" s="24"/>
      <c r="D78" s="24"/>
      <c r="E78" s="24"/>
      <c r="F78" s="24"/>
      <c r="W78" s="24"/>
      <c r="X78" s="24"/>
      <c r="Y78" s="24"/>
    </row>
    <row r="79" spans="1:32">
      <c r="A79" s="25"/>
      <c r="B79" s="24"/>
      <c r="C79" s="24"/>
      <c r="D79" s="24"/>
      <c r="E79" s="24"/>
      <c r="F79" s="24"/>
      <c r="W79" s="24"/>
      <c r="X79" s="24"/>
      <c r="Y79" s="24"/>
    </row>
    <row r="80" spans="1:32">
      <c r="A80" s="2" t="s">
        <v>68</v>
      </c>
    </row>
    <row r="81" spans="1:25">
      <c r="A81" s="2" t="s">
        <v>76</v>
      </c>
    </row>
    <row r="82" spans="1:25">
      <c r="A82" s="2" t="s">
        <v>77</v>
      </c>
    </row>
    <row r="83" spans="1:25" ht="15">
      <c r="A83" s="30"/>
      <c r="B83" s="30"/>
      <c r="C83" s="30"/>
      <c r="D83" s="30"/>
      <c r="E83" s="30"/>
      <c r="F83" s="30"/>
      <c r="W83" s="30"/>
      <c r="X83" s="30"/>
      <c r="Y83" s="30"/>
    </row>
    <row r="84" spans="1:25" ht="15">
      <c r="A84" s="30"/>
      <c r="B84" s="30"/>
      <c r="C84" s="30"/>
      <c r="D84" s="30"/>
      <c r="E84" s="30"/>
      <c r="F84" s="30"/>
      <c r="W84" s="30"/>
      <c r="X84" s="30"/>
      <c r="Y84" s="30"/>
    </row>
    <row r="85" spans="1:25" ht="15">
      <c r="A85" s="30"/>
      <c r="B85" s="30"/>
      <c r="C85" s="30"/>
      <c r="D85" s="30"/>
      <c r="E85" s="30"/>
      <c r="F85" s="30"/>
      <c r="W85" s="30"/>
      <c r="X85" s="30"/>
      <c r="Y85" s="30"/>
    </row>
    <row r="86" spans="1:25" ht="15">
      <c r="A86" s="30"/>
      <c r="B86" s="30"/>
      <c r="C86" s="30"/>
      <c r="D86" s="30"/>
      <c r="E86" s="30"/>
      <c r="F86" s="30"/>
      <c r="W86" s="30"/>
      <c r="X86" s="30"/>
      <c r="Y86" s="30"/>
    </row>
    <row r="87" spans="1:25" ht="15.75" customHeight="1">
      <c r="A87" s="30"/>
      <c r="B87" s="30"/>
      <c r="C87" s="30"/>
      <c r="D87" s="30"/>
      <c r="E87" s="30"/>
      <c r="F87" s="30"/>
      <c r="W87" s="30"/>
      <c r="X87" s="30"/>
      <c r="Y87" s="30"/>
    </row>
    <row r="88" spans="1:25" ht="15.75" customHeight="1">
      <c r="A88" s="30"/>
      <c r="B88" s="30"/>
      <c r="C88" s="30"/>
      <c r="D88" s="30"/>
      <c r="E88" s="30"/>
      <c r="F88" s="30"/>
      <c r="W88" s="30"/>
      <c r="X88" s="30"/>
      <c r="Y88" s="30"/>
    </row>
    <row r="89" spans="1:25" ht="15.75" customHeight="1">
      <c r="A89" s="30"/>
      <c r="B89" s="30"/>
      <c r="C89" s="30"/>
      <c r="D89" s="30"/>
      <c r="E89" s="30"/>
      <c r="F89" s="30"/>
      <c r="W89" s="30"/>
      <c r="X89" s="30"/>
      <c r="Y89" s="30"/>
    </row>
    <row r="90" spans="1:25" ht="15.75" customHeight="1">
      <c r="A90" s="30" t="s">
        <v>69</v>
      </c>
      <c r="B90" s="30"/>
      <c r="C90" s="30"/>
      <c r="D90" s="30"/>
      <c r="E90" s="30"/>
      <c r="F90" s="30"/>
      <c r="W90" s="30"/>
      <c r="X90" s="30"/>
      <c r="Y90" s="30"/>
    </row>
    <row r="91" spans="1:25">
      <c r="B91" s="4"/>
      <c r="C91" s="4"/>
    </row>
    <row r="92" spans="1:25">
      <c r="A92" s="5"/>
      <c r="B92" s="4"/>
      <c r="C92" s="4"/>
    </row>
    <row r="93" spans="1:25">
      <c r="A93" s="4"/>
    </row>
    <row r="94" spans="1:25">
      <c r="A94" s="5"/>
    </row>
    <row r="95" spans="1:25">
      <c r="A95" s="4"/>
    </row>
    <row r="96" spans="1:25">
      <c r="A96" s="3"/>
    </row>
    <row r="97" spans="1:1">
      <c r="A97" s="3"/>
    </row>
    <row r="98" spans="1:1">
      <c r="A98" s="3"/>
    </row>
  </sheetData>
  <mergeCells count="6">
    <mergeCell ref="A1:D1"/>
    <mergeCell ref="A6:D6"/>
    <mergeCell ref="A5:D5"/>
    <mergeCell ref="A4:D4"/>
    <mergeCell ref="A3:D3"/>
    <mergeCell ref="A2:D2"/>
  </mergeCells>
  <printOptions horizontalCentered="1"/>
  <pageMargins left="0.2" right="0.2" top="0.74803149606299202" bottom="0.74803149606299202" header="0.31496062992126" footer="0.31496062992126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Cecilia</cp:lastModifiedBy>
  <cp:lastPrinted>2021-08-03T15:38:00Z</cp:lastPrinted>
  <dcterms:created xsi:type="dcterms:W3CDTF">2018-04-17T18:57:16Z</dcterms:created>
  <dcterms:modified xsi:type="dcterms:W3CDTF">2021-08-03T15:46:49Z</dcterms:modified>
</cp:coreProperties>
</file>