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ManuelJoaMirambe\Downloads\"/>
    </mc:Choice>
  </mc:AlternateContent>
  <xr:revisionPtr revIDLastSave="0" documentId="13_ncr:1_{BFC4B370-76A5-43E2-8B80-2051796D032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gramación 2023" sheetId="5" r:id="rId1"/>
  </sheets>
  <definedNames>
    <definedName name="_xlnm.Print_Titles" localSheetId="0">'Programación 2023'!$1:$18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5" l="1"/>
  <c r="E19" i="5"/>
  <c r="H19" i="5" s="1"/>
  <c r="J19" i="5" s="1"/>
  <c r="L19" i="5" s="1"/>
  <c r="N19" i="5" s="1"/>
  <c r="N21" i="5"/>
  <c r="J21" i="5"/>
  <c r="J23" i="5"/>
  <c r="N23" i="5" s="1"/>
  <c r="H20" i="5"/>
  <c r="J20" i="5" s="1"/>
  <c r="L20" i="5" s="1"/>
  <c r="N20" i="5" s="1"/>
  <c r="E24" i="5" l="1"/>
</calcChain>
</file>

<file path=xl/sharedStrings.xml><?xml version="1.0" encoding="utf-8"?>
<sst xmlns="http://schemas.openxmlformats.org/spreadsheetml/2006/main" count="66" uniqueCount="54">
  <si>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</si>
  <si>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</si>
  <si>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</si>
  <si>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</si>
  <si>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</si>
  <si>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</si>
  <si>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</si>
  <si>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</si>
  <si>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</si>
  <si>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</si>
  <si>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</si>
  <si>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</si>
  <si>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</si>
  <si>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</si>
  <si>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</si>
  <si>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</si>
  <si>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</si>
  <si>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</si>
  <si>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5103</t>
  </si>
  <si>
    <t>01</t>
  </si>
  <si>
    <t>0001</t>
  </si>
  <si>
    <t>CONSEJO NACIONAL DE POBLACION Y FAMILIA</t>
  </si>
  <si>
    <t>N/A</t>
  </si>
  <si>
    <t>ANALISTA DE PRESUPUESTO</t>
  </si>
  <si>
    <t xml:space="preserve">DIRECTORA ADMINISTRATIVA </t>
  </si>
  <si>
    <t>Población Dominicana</t>
  </si>
  <si>
    <t>Números de informe elaborados</t>
  </si>
  <si>
    <t>Presupuesto  Formulado 2023</t>
  </si>
  <si>
    <t>Meta Formulada 2023</t>
  </si>
  <si>
    <t>Porcentaje de Personas Capacitadas y Sensibilizadas</t>
  </si>
  <si>
    <t>Porcentaje de Hombres y Mujeres sensibilizados</t>
  </si>
  <si>
    <t>Porcentaje de Personas Capacitadas</t>
  </si>
  <si>
    <t xml:space="preserve">TOTAL GENERAL </t>
  </si>
  <si>
    <t xml:space="preserve">  </t>
  </si>
  <si>
    <t>LICDA. CARMEN  PASCUAL</t>
  </si>
  <si>
    <t xml:space="preserve">     LICD.DIANA E. SANTANA</t>
  </si>
  <si>
    <t>Presupuesto Inicial</t>
  </si>
  <si>
    <t>Presupuesto Vigente</t>
  </si>
  <si>
    <t>Presupuesto Ejecutado</t>
  </si>
  <si>
    <t>Porcentaje de Ejecucion (ejecutado/vigente)</t>
  </si>
  <si>
    <t>LICDA. JESSICA N. OVALLE</t>
  </si>
  <si>
    <t>ENCARGADA DE PLANIFICACION</t>
  </si>
  <si>
    <t>11- Investigación, planificación, asesoría de la población y familia</t>
  </si>
  <si>
    <r>
      <rPr>
        <b/>
        <sz val="10"/>
        <color rgb="FF000000"/>
        <rFont val="Arial"/>
        <family val="2"/>
      </rPr>
      <t>01-codigo 7165-N</t>
    </r>
    <r>
      <rPr>
        <sz val="10"/>
        <color rgb="FF000000"/>
        <rFont val="Arial"/>
        <family val="2"/>
      </rPr>
      <t xml:space="preserve"> (Acción común)</t>
    </r>
  </si>
  <si>
    <r>
      <rPr>
        <b/>
        <sz val="10"/>
        <rFont val="Arial"/>
        <family val="2"/>
      </rPr>
      <t>02-codigo 7329</t>
    </r>
    <r>
      <rPr>
        <sz val="10"/>
        <rFont val="Arial"/>
        <family val="2"/>
      </rPr>
      <t>-Personas capacitadas y sensiblizada de provincias en condiciones de pobreza sobre prevencion y orientacion en salud sexual y reproductiva</t>
    </r>
  </si>
  <si>
    <r>
      <rPr>
        <b/>
        <sz val="10"/>
        <color rgb="FF000000"/>
        <rFont val="Arial"/>
        <family val="2"/>
      </rPr>
      <t>03- codigo 7330</t>
    </r>
    <r>
      <rPr>
        <sz val="10"/>
        <color rgb="FF000000"/>
        <rFont val="Arial"/>
        <family val="2"/>
      </rPr>
      <t>-Hombres y mujeres sensibilizados mediante jornadas de capacitacion para contribuir con la disminucion de la violencia intrafamiliar, equidad e iguadad de género.</t>
    </r>
  </si>
  <si>
    <r>
      <rPr>
        <b/>
        <sz val="10"/>
        <rFont val="Arial"/>
        <family val="2"/>
      </rPr>
      <t>04- codigo 7331-</t>
    </r>
    <r>
      <rPr>
        <sz val="10"/>
        <rFont val="Arial"/>
        <family val="2"/>
      </rPr>
      <t>Personas reciben talleres de capacitacion para promover los valores, mediante Orientaciones Educativas</t>
    </r>
  </si>
  <si>
    <r>
      <rPr>
        <b/>
        <sz val="10"/>
        <rFont val="Arial"/>
        <family val="2"/>
      </rPr>
      <t>05- codigo 7332-</t>
    </r>
    <r>
      <rPr>
        <sz val="10"/>
        <rFont val="Arial"/>
        <family val="2"/>
      </rPr>
      <t>Instituciones Gubernamentales, Provinciales, Municipales y de Gobiernos Locales con investigaciones sociodemográficas y de salud para mejoral el nivel de la planifcación poblacional y de familia</t>
    </r>
  </si>
  <si>
    <t>Formulación y Ejecución Físico-Financiera</t>
  </si>
  <si>
    <t>Diseño Financiero</t>
  </si>
  <si>
    <t>DETALLE FORMULACION 2023</t>
  </si>
  <si>
    <t>PROGRAMACION FISICA Y FINANCIERA ANUAL</t>
  </si>
  <si>
    <t>Programación Física</t>
  </si>
  <si>
    <t>RESPONSABLES: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</si>
</sst>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12"/>
      <color rgb="FF00206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3FDB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5"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5" fillId="3" borderId="1" xfId="0" applyFont="1" applyFill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readingOrder="1"/>
    </xf>
    <xf numFmtId="0" fontId="0" fillId="0" borderId="0" xfId="0"/>
    <xf numFmtId="0" fontId="9" fillId="0" borderId="0" xfId="0" applyFont="1" applyAlignment="1">
      <alignment readingOrder="1"/>
    </xf>
    <xf numFmtId="0" fontId="10" fillId="0" borderId="0" xfId="0" applyFont="1"/>
    <xf numFmtId="3" fontId="0" fillId="0" borderId="0" xfId="0" applyNumberFormat="1"/>
    <xf numFmtId="0" fontId="3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43" fontId="17" fillId="0" borderId="17" xfId="1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 vertical="center"/>
    </xf>
    <xf numFmtId="0" fontId="17" fillId="0" borderId="6" xfId="0" applyFont="1" applyBorder="1"/>
    <xf numFmtId="0" fontId="15" fillId="0" borderId="1" xfId="0" applyFont="1" applyBorder="1" applyAlignment="1">
      <alignment horizontal="left" vertical="top" wrapText="1"/>
    </xf>
    <xf numFmtId="0" fontId="17" fillId="0" borderId="7" xfId="0" applyFont="1" applyBorder="1"/>
    <xf numFmtId="3" fontId="17" fillId="0" borderId="8" xfId="0" applyNumberFormat="1" applyFont="1" applyBorder="1" applyAlignment="1">
      <alignment horizontal="center" vertical="center"/>
    </xf>
    <xf numFmtId="0" fontId="17" fillId="0" borderId="14" xfId="0" applyFont="1" applyBorder="1"/>
    <xf numFmtId="4" fontId="7" fillId="0" borderId="15" xfId="0" applyNumberFormat="1" applyFont="1" applyBorder="1"/>
    <xf numFmtId="4" fontId="7" fillId="0" borderId="14" xfId="0" applyNumberFormat="1" applyFont="1" applyBorder="1"/>
    <xf numFmtId="4" fontId="7" fillId="0" borderId="19" xfId="0" applyNumberFormat="1" applyFont="1" applyBorder="1"/>
    <xf numFmtId="0" fontId="15" fillId="0" borderId="10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center"/>
    </xf>
    <xf numFmtId="0" fontId="12" fillId="4" borderId="10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vertical="top" wrapText="1"/>
    </xf>
    <xf numFmtId="0" fontId="12" fillId="4" borderId="25" xfId="0" applyFont="1" applyFill="1" applyBorder="1" applyAlignment="1">
      <alignment vertical="top" wrapText="1"/>
    </xf>
    <xf numFmtId="0" fontId="12" fillId="4" borderId="26" xfId="0" applyFont="1" applyFill="1" applyBorder="1" applyAlignment="1">
      <alignment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wrapText="1"/>
    </xf>
    <xf numFmtId="0" fontId="18" fillId="5" borderId="15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43" fontId="19" fillId="7" borderId="7" xfId="1" applyFont="1" applyFill="1" applyBorder="1" applyAlignment="1">
      <alignment horizontal="center" vertical="center" wrapText="1"/>
    </xf>
    <xf numFmtId="43" fontId="19" fillId="7" borderId="8" xfId="1" applyFont="1" applyFill="1" applyBorder="1" applyAlignment="1">
      <alignment horizontal="center" vertical="center" wrapText="1"/>
    </xf>
    <xf numFmtId="9" fontId="19" fillId="7" borderId="8" xfId="2" applyFont="1" applyFill="1" applyBorder="1" applyAlignment="1">
      <alignment horizontal="center" vertical="center"/>
    </xf>
    <xf numFmtId="9" fontId="19" fillId="7" borderId="9" xfId="2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readingOrder="1"/>
    </xf>
    <xf numFmtId="0" fontId="7" fillId="0" borderId="0" xfId="0" applyFont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3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11895</xdr:colOff>
      <xdr:row>26</xdr:row>
      <xdr:rowOff>35719</xdr:rowOff>
    </xdr:from>
    <xdr:to>
      <xdr:col>8</xdr:col>
      <xdr:colOff>11895</xdr:colOff>
      <xdr:row>28</xdr:row>
      <xdr:rowOff>100264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426B600-3C87-6A2A-7365-2AA9D1E324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1" t="25529" r="3068" b="17029"/>
        <a:stretch/>
      </xdr:blipFill>
      <xdr:spPr>
        <a:xfrm>
          <a:off x="8632020" y="11977688"/>
          <a:ext cx="1881188" cy="4455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214312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5500" cy="9334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26</xdr:row>
      <xdr:rowOff>57151</xdr:rowOff>
    </xdr:from>
    <xdr:to>
      <xdr:col>1</xdr:col>
      <xdr:colOff>1846538</xdr:colOff>
      <xdr:row>28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D6BD1E-07B3-4700-8C73-6FD64BFF41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1890713" y="11999120"/>
          <a:ext cx="1837013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23794</xdr:colOff>
      <xdr:row>26</xdr:row>
      <xdr:rowOff>23813</xdr:rowOff>
    </xdr:from>
    <xdr:to>
      <xdr:col>4</xdr:col>
      <xdr:colOff>145238</xdr:colOff>
      <xdr:row>28</xdr:row>
      <xdr:rowOff>172292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74C23D-A06D-4680-95B5-B76E49F1A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5203013" y="11965782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1</xdr:col>
      <xdr:colOff>11897</xdr:colOff>
      <xdr:row>31</xdr:row>
      <xdr:rowOff>47624</xdr:rowOff>
    </xdr:from>
    <xdr:to>
      <xdr:col>1</xdr:col>
      <xdr:colOff>1869272</xdr:colOff>
      <xdr:row>37</xdr:row>
      <xdr:rowOff>19049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D48F41-2913-4B9C-827D-D5B601E3E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1893085" y="12751593"/>
          <a:ext cx="1857375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1369218</xdr:colOff>
      <xdr:row>31</xdr:row>
      <xdr:rowOff>47624</xdr:rowOff>
    </xdr:from>
    <xdr:to>
      <xdr:col>4</xdr:col>
      <xdr:colOff>166687</xdr:colOff>
      <xdr:row>37</xdr:row>
      <xdr:rowOff>19049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B652D09-202C-4CB8-A80C-AA648A7515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5167312" y="12751593"/>
          <a:ext cx="1857375" cy="1114425"/>
        </a:xfrm>
        <a:prstGeom prst="rect">
          <a:avLst/>
        </a:prstGeom>
      </xdr:spPr>
    </xdr:pic>
    <xdr:clientData/>
  </xdr:twoCellAnchor>
  <xdr:twoCellAnchor editAs="oneCell">
    <xdr:from>
      <xdr:col>6</xdr:col>
      <xdr:colOff>11894</xdr:colOff>
      <xdr:row>31</xdr:row>
      <xdr:rowOff>47626</xdr:rowOff>
    </xdr:from>
    <xdr:to>
      <xdr:col>7</xdr:col>
      <xdr:colOff>964394</xdr:colOff>
      <xdr:row>37</xdr:row>
      <xdr:rowOff>19051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29384B8-F904-4493-AFA5-6FBA74F07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8632019" y="12751595"/>
          <a:ext cx="185737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C39"/>
  <sheetViews>
    <sheetView tabSelected="1" zoomScale="80" zoomScaleNormal="80" workbookViewId="0">
      <selection activeCell="H43" sqref="H43"/>
    </sheetView>
  </sheetViews>
  <sheetFormatPr baseColWidth="10" defaultColWidth="11" defaultRowHeight="15" x14ac:dyDescent="0.25"/>
  <cols>
    <col min="1" max="1" width="28.140625" customWidth="1"/>
    <col min="2" max="2" width="28.7109375" style="3" customWidth="1"/>
    <col min="3" max="3" width="20.7109375" customWidth="1"/>
    <col min="4" max="4" width="25.140625" style="3" customWidth="1"/>
    <col min="5" max="5" width="14.7109375" customWidth="1"/>
    <col min="6" max="6" width="11.7109375" style="5" customWidth="1"/>
    <col min="7" max="7" width="13.5703125" customWidth="1"/>
    <col min="8" max="8" width="14.7109375" customWidth="1"/>
    <col min="9" max="9" width="13.7109375" customWidth="1"/>
    <col min="10" max="10" width="14.7109375" customWidth="1"/>
    <col min="11" max="11" width="13.42578125" customWidth="1"/>
    <col min="12" max="12" width="14.7109375" customWidth="1"/>
    <col min="13" max="13" width="13.28515625" customWidth="1"/>
    <col min="14" max="14" width="14.7109375" customWidth="1"/>
  </cols>
  <sheetData>
    <row r="1" spans="1:14" ht="15.7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.7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55" t="s">
        <v>7</v>
      </c>
      <c r="B7" s="56" t="s">
        <v>18</v>
      </c>
      <c r="C7" s="57" t="s">
        <v>21</v>
      </c>
      <c r="D7" s="57"/>
      <c r="E7" s="57"/>
      <c r="F7" s="57"/>
      <c r="G7" s="7"/>
      <c r="H7" s="7"/>
      <c r="I7" s="7"/>
      <c r="J7" s="6"/>
      <c r="K7" s="6"/>
      <c r="L7" s="6"/>
      <c r="M7" s="6"/>
      <c r="N7" s="6"/>
    </row>
    <row r="8" spans="1:14" ht="15.75" x14ac:dyDescent="0.25">
      <c r="A8" s="55" t="s">
        <v>8</v>
      </c>
      <c r="B8" s="56" t="s">
        <v>19</v>
      </c>
      <c r="C8" s="57" t="s">
        <v>21</v>
      </c>
      <c r="D8" s="57"/>
      <c r="E8" s="57"/>
      <c r="F8" s="57"/>
      <c r="G8" s="7"/>
      <c r="H8" s="7"/>
      <c r="I8" s="7"/>
      <c r="J8" s="6"/>
      <c r="K8" s="6"/>
      <c r="L8" s="6"/>
      <c r="M8" s="6"/>
      <c r="N8" s="6"/>
    </row>
    <row r="9" spans="1:14" ht="15.75" x14ac:dyDescent="0.25">
      <c r="A9" s="55" t="s">
        <v>9</v>
      </c>
      <c r="B9" s="56" t="s">
        <v>20</v>
      </c>
      <c r="C9" s="57" t="s">
        <v>21</v>
      </c>
      <c r="D9" s="57"/>
      <c r="E9" s="57"/>
      <c r="F9" s="57"/>
      <c r="G9" s="7"/>
      <c r="H9" s="7"/>
      <c r="I9" s="7"/>
      <c r="J9" s="6"/>
      <c r="K9" s="6"/>
      <c r="L9" s="6"/>
      <c r="M9" s="6"/>
      <c r="N9" s="6"/>
    </row>
    <row r="10" spans="1:14" ht="18.75" customHeight="1" thickBot="1" x14ac:dyDescent="0.3">
      <c r="A10" s="1"/>
      <c r="B10" s="2"/>
      <c r="C10" s="1"/>
      <c r="D10" s="2"/>
      <c r="E10" s="1"/>
      <c r="F10" s="4"/>
      <c r="G10" s="1"/>
      <c r="H10" s="1"/>
      <c r="I10" s="1"/>
      <c r="J10" s="1"/>
      <c r="K10" s="1"/>
      <c r="L10" s="1"/>
      <c r="M10" s="1"/>
      <c r="N10" s="1"/>
    </row>
    <row r="11" spans="1:14" ht="32.25" customHeight="1" thickBot="1" x14ac:dyDescent="0.3">
      <c r="A11" s="63" t="s">
        <v>50</v>
      </c>
      <c r="B11" s="64"/>
      <c r="C11" s="64"/>
      <c r="D11" s="64"/>
      <c r="E11" s="64"/>
      <c r="F11" s="64"/>
      <c r="G11" s="64" t="s">
        <v>51</v>
      </c>
      <c r="H11" s="64"/>
      <c r="I11" s="64"/>
      <c r="J11" s="64"/>
      <c r="K11" s="64"/>
      <c r="L11" s="64"/>
      <c r="M11" s="64"/>
      <c r="N11" s="65"/>
    </row>
    <row r="12" spans="1:14" ht="24" customHeight="1" x14ac:dyDescent="0.25">
      <c r="A12" s="60" t="s">
        <v>48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1:14" ht="24" customHeight="1" thickBot="1" x14ac:dyDescent="0.3">
      <c r="A13" s="66" t="s">
        <v>49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14" ht="24" customHeight="1" x14ac:dyDescent="0.25">
      <c r="A14" s="80" t="s">
        <v>36</v>
      </c>
      <c r="B14" s="81"/>
      <c r="C14" s="81" t="s">
        <v>37</v>
      </c>
      <c r="D14" s="81"/>
      <c r="E14" s="82" t="s">
        <v>38</v>
      </c>
      <c r="F14" s="83"/>
      <c r="G14" s="83"/>
      <c r="H14" s="84"/>
      <c r="I14" s="85" t="s">
        <v>39</v>
      </c>
      <c r="J14" s="86"/>
      <c r="K14" s="86"/>
      <c r="L14" s="86"/>
      <c r="M14" s="86"/>
      <c r="N14" s="87"/>
    </row>
    <row r="15" spans="1:14" ht="24" customHeight="1" thickBot="1" x14ac:dyDescent="0.3">
      <c r="A15" s="88">
        <v>58074067</v>
      </c>
      <c r="B15" s="89"/>
      <c r="C15" s="89">
        <v>64610943.670000002</v>
      </c>
      <c r="D15" s="89"/>
      <c r="E15" s="89">
        <v>12368820.66</v>
      </c>
      <c r="F15" s="89"/>
      <c r="G15" s="89"/>
      <c r="H15" s="89"/>
      <c r="I15" s="90">
        <f>+E15/C15</f>
        <v>0.19143538164639223</v>
      </c>
      <c r="J15" s="90"/>
      <c r="K15" s="90"/>
      <c r="L15" s="90"/>
      <c r="M15" s="90"/>
      <c r="N15" s="91"/>
    </row>
    <row r="16" spans="1:14" ht="32.1" customHeight="1" x14ac:dyDescent="0.25">
      <c r="A16" s="69" t="s">
        <v>11</v>
      </c>
      <c r="B16" s="70" t="s">
        <v>10</v>
      </c>
      <c r="C16" s="70" t="s">
        <v>0</v>
      </c>
      <c r="D16" s="70" t="s">
        <v>1</v>
      </c>
      <c r="E16" s="70" t="s">
        <v>27</v>
      </c>
      <c r="F16" s="71" t="s">
        <v>28</v>
      </c>
      <c r="G16" s="70" t="s">
        <v>4</v>
      </c>
      <c r="H16" s="72"/>
      <c r="I16" s="70" t="s">
        <v>2</v>
      </c>
      <c r="J16" s="72"/>
      <c r="K16" s="70" t="s">
        <v>3</v>
      </c>
      <c r="L16" s="72"/>
      <c r="M16" s="73" t="s">
        <v>5</v>
      </c>
      <c r="N16" s="74"/>
    </row>
    <row r="17" spans="1:263" ht="32.1" customHeight="1" x14ac:dyDescent="0.25">
      <c r="A17" s="49"/>
      <c r="B17" s="50"/>
      <c r="C17" s="50"/>
      <c r="D17" s="50"/>
      <c r="E17" s="50"/>
      <c r="F17" s="51"/>
      <c r="G17" s="52" t="s">
        <v>52</v>
      </c>
      <c r="H17" s="53" t="s">
        <v>6</v>
      </c>
      <c r="I17" s="52" t="s">
        <v>52</v>
      </c>
      <c r="J17" s="53" t="s">
        <v>6</v>
      </c>
      <c r="K17" s="52" t="s">
        <v>52</v>
      </c>
      <c r="L17" s="53" t="s">
        <v>6</v>
      </c>
      <c r="M17" s="52" t="s">
        <v>52</v>
      </c>
      <c r="N17" s="54" t="s">
        <v>6</v>
      </c>
    </row>
    <row r="18" spans="1:263" s="8" customFormat="1" ht="104.1" customHeight="1" thickBot="1" x14ac:dyDescent="0.3">
      <c r="A18" s="75" t="s">
        <v>15</v>
      </c>
      <c r="B18" s="76" t="s">
        <v>16</v>
      </c>
      <c r="C18" s="76" t="s">
        <v>12</v>
      </c>
      <c r="D18" s="76" t="s">
        <v>13</v>
      </c>
      <c r="E18" s="76" t="s">
        <v>14</v>
      </c>
      <c r="F18" s="76" t="s">
        <v>17</v>
      </c>
      <c r="G18" s="77"/>
      <c r="H18" s="78"/>
      <c r="I18" s="77"/>
      <c r="J18" s="78"/>
      <c r="K18" s="77"/>
      <c r="L18" s="78"/>
      <c r="M18" s="77"/>
      <c r="N18" s="7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</row>
    <row r="19" spans="1:263" ht="60.75" customHeight="1" x14ac:dyDescent="0.25">
      <c r="A19" s="48" t="s">
        <v>42</v>
      </c>
      <c r="B19" s="22" t="s">
        <v>43</v>
      </c>
      <c r="C19" s="23" t="s">
        <v>22</v>
      </c>
      <c r="D19" s="23" t="s">
        <v>22</v>
      </c>
      <c r="E19" s="24">
        <f>58074067-E20-E21-E22-E23</f>
        <v>55428219</v>
      </c>
      <c r="F19" s="25">
        <v>0</v>
      </c>
      <c r="G19" s="26">
        <v>0</v>
      </c>
      <c r="H19" s="27">
        <f>+(E19/12)*3</f>
        <v>13857054.75</v>
      </c>
      <c r="I19" s="26">
        <v>0</v>
      </c>
      <c r="J19" s="28">
        <f>+H19</f>
        <v>13857054.75</v>
      </c>
      <c r="K19" s="26">
        <v>0</v>
      </c>
      <c r="L19" s="28">
        <f>+J19</f>
        <v>13857054.75</v>
      </c>
      <c r="M19" s="26">
        <v>0</v>
      </c>
      <c r="N19" s="29">
        <f>+L19</f>
        <v>13857054.75</v>
      </c>
    </row>
    <row r="20" spans="1:263" ht="86.1" customHeight="1" x14ac:dyDescent="0.25">
      <c r="A20" s="30"/>
      <c r="B20" s="31" t="s">
        <v>44</v>
      </c>
      <c r="C20" s="32" t="s">
        <v>25</v>
      </c>
      <c r="D20" s="33" t="s">
        <v>29</v>
      </c>
      <c r="E20" s="34">
        <v>1500438</v>
      </c>
      <c r="F20" s="35">
        <v>21</v>
      </c>
      <c r="G20" s="36">
        <v>6</v>
      </c>
      <c r="H20" s="37">
        <f>+(E20/12)*3</f>
        <v>375109.5</v>
      </c>
      <c r="I20" s="36">
        <v>6</v>
      </c>
      <c r="J20" s="38">
        <f t="shared" ref="J20:J23" si="0">+H20</f>
        <v>375109.5</v>
      </c>
      <c r="K20" s="36">
        <v>4</v>
      </c>
      <c r="L20" s="38">
        <f t="shared" ref="L20" si="1">+J20</f>
        <v>375109.5</v>
      </c>
      <c r="M20" s="36">
        <v>5</v>
      </c>
      <c r="N20" s="39">
        <f t="shared" ref="N20" si="2">+L20</f>
        <v>375109.5</v>
      </c>
    </row>
    <row r="21" spans="1:263" ht="86.1" customHeight="1" x14ac:dyDescent="0.25">
      <c r="A21" s="40"/>
      <c r="B21" s="41" t="s">
        <v>45</v>
      </c>
      <c r="C21" s="32" t="s">
        <v>25</v>
      </c>
      <c r="D21" s="33" t="s">
        <v>30</v>
      </c>
      <c r="E21" s="34">
        <v>367290</v>
      </c>
      <c r="F21" s="35">
        <v>29</v>
      </c>
      <c r="G21" s="36">
        <v>8</v>
      </c>
      <c r="H21" s="37">
        <v>100000</v>
      </c>
      <c r="I21" s="36">
        <v>8</v>
      </c>
      <c r="J21" s="38">
        <f t="shared" si="0"/>
        <v>100000</v>
      </c>
      <c r="K21" s="36">
        <v>5</v>
      </c>
      <c r="L21" s="38">
        <v>67290</v>
      </c>
      <c r="M21" s="36">
        <v>8</v>
      </c>
      <c r="N21" s="39">
        <f>+H21</f>
        <v>100000</v>
      </c>
    </row>
    <row r="22" spans="1:263" ht="69.95" customHeight="1" x14ac:dyDescent="0.25">
      <c r="A22" s="40"/>
      <c r="B22" s="31" t="s">
        <v>46</v>
      </c>
      <c r="C22" s="32" t="s">
        <v>25</v>
      </c>
      <c r="D22" s="33" t="s">
        <v>31</v>
      </c>
      <c r="E22" s="34">
        <v>467000</v>
      </c>
      <c r="F22" s="35">
        <v>22</v>
      </c>
      <c r="G22" s="36">
        <v>6</v>
      </c>
      <c r="H22" s="37">
        <v>124000</v>
      </c>
      <c r="I22" s="36">
        <v>7</v>
      </c>
      <c r="J22" s="38">
        <v>123000</v>
      </c>
      <c r="K22" s="36">
        <v>3</v>
      </c>
      <c r="L22" s="38">
        <v>100000</v>
      </c>
      <c r="M22" s="36">
        <v>6</v>
      </c>
      <c r="N22" s="39">
        <v>120000</v>
      </c>
    </row>
    <row r="23" spans="1:263" ht="111.95" customHeight="1" x14ac:dyDescent="0.25">
      <c r="A23" s="40"/>
      <c r="B23" s="31" t="s">
        <v>47</v>
      </c>
      <c r="C23" s="32" t="s">
        <v>25</v>
      </c>
      <c r="D23" s="33" t="s">
        <v>26</v>
      </c>
      <c r="E23" s="34">
        <v>311120</v>
      </c>
      <c r="F23" s="35">
        <v>4</v>
      </c>
      <c r="G23" s="36">
        <v>1</v>
      </c>
      <c r="H23" s="37">
        <v>80000</v>
      </c>
      <c r="I23" s="36">
        <v>1</v>
      </c>
      <c r="J23" s="38">
        <f t="shared" si="0"/>
        <v>80000</v>
      </c>
      <c r="K23" s="36">
        <v>1</v>
      </c>
      <c r="L23" s="38">
        <v>71120</v>
      </c>
      <c r="M23" s="36">
        <v>1</v>
      </c>
      <c r="N23" s="39">
        <f>+J23</f>
        <v>80000</v>
      </c>
    </row>
    <row r="24" spans="1:263" ht="24" customHeight="1" thickBot="1" x14ac:dyDescent="0.3">
      <c r="A24" s="42"/>
      <c r="B24" s="58" t="s">
        <v>32</v>
      </c>
      <c r="C24" s="58"/>
      <c r="D24" s="58"/>
      <c r="E24" s="59">
        <f>SUM(E19:E23)</f>
        <v>58074067</v>
      </c>
      <c r="F24" s="43"/>
      <c r="G24" s="44"/>
      <c r="H24" s="45"/>
      <c r="I24" s="46"/>
      <c r="J24" s="45"/>
      <c r="K24" s="46"/>
      <c r="L24" s="45"/>
      <c r="M24" s="46"/>
      <c r="N24" s="47"/>
    </row>
    <row r="25" spans="1:263" x14ac:dyDescent="0.25">
      <c r="A25" t="s">
        <v>33</v>
      </c>
    </row>
    <row r="26" spans="1:263" x14ac:dyDescent="0.25">
      <c r="A26" s="94" t="s">
        <v>53</v>
      </c>
      <c r="B26" s="13"/>
      <c r="C26" s="13"/>
      <c r="D26" s="14"/>
      <c r="E26" s="15"/>
      <c r="F26" s="15"/>
      <c r="G26" s="15"/>
      <c r="H26" s="15"/>
      <c r="I26" s="15"/>
      <c r="J26" s="13"/>
      <c r="K26" s="13"/>
      <c r="L26" s="15"/>
      <c r="M26" s="15"/>
    </row>
    <row r="27" spans="1:263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8"/>
      <c r="K27" s="15"/>
      <c r="L27" s="15"/>
      <c r="M27" s="15"/>
    </row>
    <row r="28" spans="1:263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8"/>
      <c r="K28" s="15"/>
      <c r="L28" s="15"/>
      <c r="M28" s="15"/>
    </row>
    <row r="29" spans="1:263" x14ac:dyDescent="0.25">
      <c r="A29" s="15"/>
      <c r="B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63" x14ac:dyDescent="0.25">
      <c r="A30" s="13"/>
      <c r="B30" s="13" t="s">
        <v>34</v>
      </c>
      <c r="C30" s="92"/>
      <c r="D30" s="92" t="s">
        <v>35</v>
      </c>
      <c r="E30" s="92"/>
      <c r="F30" s="13"/>
      <c r="G30" s="92" t="s">
        <v>40</v>
      </c>
      <c r="H30" s="13"/>
      <c r="I30" s="13"/>
      <c r="J30" s="21"/>
      <c r="K30" s="21"/>
      <c r="L30" s="21"/>
      <c r="M30" s="21"/>
    </row>
    <row r="31" spans="1:263" x14ac:dyDescent="0.25">
      <c r="A31" s="17"/>
      <c r="B31" s="17" t="s">
        <v>23</v>
      </c>
      <c r="C31" s="93"/>
      <c r="D31" s="93" t="s">
        <v>24</v>
      </c>
      <c r="E31" s="93"/>
      <c r="F31" s="17"/>
      <c r="G31" s="93" t="s">
        <v>41</v>
      </c>
      <c r="H31" s="16"/>
      <c r="I31" s="16"/>
      <c r="J31" s="20"/>
      <c r="K31" s="20"/>
      <c r="L31" s="20"/>
      <c r="M31" s="20"/>
    </row>
    <row r="38" spans="1:2" x14ac:dyDescent="0.25">
      <c r="A38" s="12"/>
      <c r="B38" s="9"/>
    </row>
    <row r="39" spans="1:2" x14ac:dyDescent="0.25">
      <c r="A39" s="11"/>
      <c r="B39" s="10"/>
    </row>
  </sheetData>
  <mergeCells count="30">
    <mergeCell ref="J31:M31"/>
    <mergeCell ref="I16:J16"/>
    <mergeCell ref="K16:L16"/>
    <mergeCell ref="M16:N16"/>
    <mergeCell ref="C7:F7"/>
    <mergeCell ref="J30:M30"/>
    <mergeCell ref="C8:F8"/>
    <mergeCell ref="C9:F9"/>
    <mergeCell ref="B24:D24"/>
    <mergeCell ref="C15:D15"/>
    <mergeCell ref="E15:H15"/>
    <mergeCell ref="I15:N15"/>
    <mergeCell ref="A15:B15"/>
    <mergeCell ref="A16:A17"/>
    <mergeCell ref="A11:F11"/>
    <mergeCell ref="A1:N1"/>
    <mergeCell ref="A2:N2"/>
    <mergeCell ref="A3:N3"/>
    <mergeCell ref="G11:N11"/>
    <mergeCell ref="G16:H16"/>
    <mergeCell ref="A12:N12"/>
    <mergeCell ref="A14:B14"/>
    <mergeCell ref="C14:D14"/>
    <mergeCell ref="B16:B17"/>
    <mergeCell ref="C16:C17"/>
    <mergeCell ref="D16:D17"/>
    <mergeCell ref="E16:E17"/>
    <mergeCell ref="F16:F17"/>
    <mergeCell ref="E14:H14"/>
    <mergeCell ref="I14:N14"/>
  </mergeCells>
  <dataValidations disablePrompts="1" count="6">
    <dataValidation allowBlank="1" showInputMessage="1" showErrorMessage="1" prompt="Registrar denominación de la Unidad Ejecutora" sqref="G9:I9" xr:uid="{00000000-0002-0000-0000-000000000000}"/>
    <dataValidation allowBlank="1" showInputMessage="1" showErrorMessage="1" prompt="Registrar denominación del Subcapítulo" sqref="G8:I8" xr:uid="{00000000-0002-0000-0000-000001000000}"/>
    <dataValidation allowBlank="1" showInputMessage="1" showErrorMessage="1" prompt="Registrar denominación del Capítulo" sqref="C7:C9 G7:I7" xr:uid="{00000000-0002-0000-0000-000002000000}"/>
    <dataValidation allowBlank="1" showInputMessage="1" showErrorMessage="1" prompt="Registrar código de la Unidad Ejecutora" sqref="B9" xr:uid="{00000000-0002-0000-0000-000003000000}"/>
    <dataValidation allowBlank="1" showInputMessage="1" showErrorMessage="1" prompt="Registrar código del subcapítulo" sqref="B8" xr:uid="{00000000-0002-0000-0000-000004000000}"/>
    <dataValidation allowBlank="1" showInputMessage="1" showErrorMessage="1" prompt="Registrar código del Capítulo" sqref="B7" xr:uid="{00000000-0002-0000-0000-000005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5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Programación 2023</vt:lpstr>
      <vt:lpstr>'Programación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Juan Manuel Joa Mirambeaux</cp:lastModifiedBy>
  <cp:lastPrinted>2023-04-17T15:05:50Z</cp:lastPrinted>
  <dcterms:created xsi:type="dcterms:W3CDTF">2017-11-24T14:39:41Z</dcterms:created>
  <dcterms:modified xsi:type="dcterms:W3CDTF">2023-04-17T15:06:08Z</dcterms:modified>
</cp:coreProperties>
</file>